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2" windowWidth="15576" windowHeight="11196" activeTab="4"/>
  </bookViews>
  <sheets>
    <sheet name="פורמט" sheetId="1" r:id="rId1"/>
    <sheet name="נב&quot;מ" sheetId="4" r:id="rId2"/>
    <sheet name="שו&quot;ט" sheetId="6" r:id="rId3"/>
    <sheet name="וולקני" sheetId="8" r:id="rId4"/>
    <sheet name="סה&quot;כ" sheetId="9" r:id="rId5"/>
  </sheets>
  <definedNames>
    <definedName name="_xlnm.Print_Area" localSheetId="3">וולקני!$A$1:$I$39</definedName>
    <definedName name="_xlnm.Print_Area" localSheetId="1">'נב"מ'!$A$1:$I$39</definedName>
    <definedName name="_xlnm.Print_Area" localSheetId="4">'סה"כ'!$A$1:$I$39</definedName>
    <definedName name="_xlnm.Print_Area" localSheetId="0">פורמט!$A$1:$I$39</definedName>
    <definedName name="_xlnm.Print_Area" localSheetId="2">'שו"ט'!$A$1:$I$39</definedName>
    <definedName name="_xlnm.Print_Titles" localSheetId="4">'סה"כ'!$2:$2</definedName>
    <definedName name="_xlnm.Print_Titles" localSheetId="0">פורמט!$2:$2</definedName>
  </definedNames>
  <calcPr calcId="145621"/>
</workbook>
</file>

<file path=xl/calcChain.xml><?xml version="1.0" encoding="utf-8"?>
<calcChain xmlns="http://schemas.openxmlformats.org/spreadsheetml/2006/main">
  <c r="H39" i="9" l="1"/>
  <c r="H39" i="8"/>
  <c r="H39" i="6"/>
  <c r="H39" i="4"/>
  <c r="H39" i="1"/>
  <c r="H29" i="8" l="1"/>
  <c r="H30" i="8" s="1"/>
  <c r="H32" i="8" s="1"/>
  <c r="H30" i="6"/>
  <c r="H32" i="6" s="1"/>
  <c r="H29" i="6"/>
  <c r="H30" i="4"/>
  <c r="H32" i="4" s="1"/>
  <c r="H29" i="4"/>
  <c r="H29" i="1"/>
  <c r="H30" i="1" s="1"/>
  <c r="H32" i="1" s="1"/>
  <c r="H30" i="9"/>
  <c r="H32" i="9"/>
  <c r="H25" i="9" l="1"/>
  <c r="G34" i="9"/>
  <c r="H34" i="9" s="1"/>
  <c r="H35" i="9" s="1"/>
  <c r="H37" i="9" s="1"/>
  <c r="H25" i="8"/>
  <c r="H25" i="6"/>
  <c r="H25" i="1"/>
  <c r="H25" i="4"/>
  <c r="H29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5" i="8"/>
  <c r="H37" i="8" s="1"/>
  <c r="H34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4" i="6"/>
  <c r="H35" i="6" s="1"/>
  <c r="H37" i="6" s="1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5" i="1"/>
  <c r="H37" i="1" s="1"/>
  <c r="H34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4" i="4"/>
  <c r="H35" i="4" s="1"/>
  <c r="H37" i="4" s="1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27" i="4" l="1"/>
  <c r="H38" i="4"/>
  <c r="I1" i="4" s="1"/>
  <c r="H27" i="1"/>
  <c r="H38" i="1" s="1"/>
  <c r="I1" i="1" s="1"/>
  <c r="H27" i="6"/>
  <c r="H38" i="6" s="1"/>
  <c r="I1" i="6" s="1"/>
  <c r="H27" i="8"/>
  <c r="H38" i="8"/>
  <c r="I1" i="8" s="1"/>
  <c r="H27" i="9"/>
  <c r="H38" i="9" s="1"/>
  <c r="I1" i="9" s="1"/>
</calcChain>
</file>

<file path=xl/sharedStrings.xml><?xml version="1.0" encoding="utf-8"?>
<sst xmlns="http://schemas.openxmlformats.org/spreadsheetml/2006/main" count="525" uniqueCount="49">
  <si>
    <t>ספ'</t>
  </si>
  <si>
    <t>יחידה</t>
  </si>
  <si>
    <t>כמות</t>
  </si>
  <si>
    <t>סה"כ, כולל מע"מ</t>
  </si>
  <si>
    <t>סה"כ, לפני מע"מ</t>
  </si>
  <si>
    <t>סה"כ פרק 01</t>
  </si>
  <si>
    <t>סה"כ פרק 02</t>
  </si>
  <si>
    <t>סה"כ פרק 03</t>
  </si>
  <si>
    <t>קומפלט</t>
  </si>
  <si>
    <t>עלות (₪)</t>
  </si>
  <si>
    <t>מחיר (₪)</t>
  </si>
  <si>
    <t>%</t>
  </si>
  <si>
    <t>סה"כ פרק 01, לאחר מתן הנחה</t>
  </si>
  <si>
    <t>אחוז הנחה פרק 01</t>
  </si>
  <si>
    <t>אחוז הנחה פרק 02</t>
  </si>
  <si>
    <t>סה"כ פרק 02, לאחר מתן הנחה</t>
  </si>
  <si>
    <t>סך עלות רכש</t>
  </si>
  <si>
    <t>1</t>
  </si>
  <si>
    <t>בית דגן</t>
  </si>
  <si>
    <t>מיניסטריון</t>
  </si>
  <si>
    <t>גילת</t>
  </si>
  <si>
    <t>גלבוע</t>
  </si>
  <si>
    <t>וירולוגיה</t>
  </si>
  <si>
    <t>אחסון</t>
  </si>
  <si>
    <t>בנק הגנים</t>
  </si>
  <si>
    <t xml:space="preserve">פרק 01 - אחזקה שנתית </t>
  </si>
  <si>
    <t>פרק 03 - חומרים ועבודות נוספות</t>
  </si>
  <si>
    <t>3.1</t>
  </si>
  <si>
    <t>סה"כ פרק 3 לאחר מתן % "רווח קבלני"</t>
  </si>
  <si>
    <t>אחזקת מעליות - מכרז 16/2015 - כתב כמויות</t>
  </si>
  <si>
    <t>2.1</t>
  </si>
  <si>
    <t>השפלה וההר</t>
  </si>
  <si>
    <t>גידול שדה</t>
  </si>
  <si>
    <t>קרקע ומים</t>
  </si>
  <si>
    <t>מחוז נגב</t>
  </si>
  <si>
    <t>מחוז העמקים</t>
  </si>
  <si>
    <t>אתר</t>
  </si>
  <si>
    <t>בניין</t>
  </si>
  <si>
    <t>#</t>
  </si>
  <si>
    <t>מסא</t>
  </si>
  <si>
    <t>משא</t>
  </si>
  <si>
    <t>הערות</t>
  </si>
  <si>
    <t>הידראוליט</t>
  </si>
  <si>
    <t>מכון וטרינרי</t>
  </si>
  <si>
    <t>MRL</t>
  </si>
  <si>
    <t>פרק 02 - מעלית הגלבוע</t>
  </si>
  <si>
    <t>פרק 02 - מעלית הגלבוע (רשות)</t>
  </si>
  <si>
    <t>פרק 1 ו- 3 בלבד</t>
  </si>
  <si>
    <t>% "רווח קבלני" פרק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</si>
</sst>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#,##0.00_ ;\-#,##0.00\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20" xfId="0" applyNumberFormat="1" applyFont="1" applyBorder="1"/>
    <xf numFmtId="49" fontId="6" fillId="0" borderId="7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3" fontId="6" fillId="5" borderId="0" xfId="0" applyNumberFormat="1" applyFont="1" applyFill="1"/>
    <xf numFmtId="49" fontId="6" fillId="0" borderId="0" xfId="0" applyNumberFormat="1" applyFont="1"/>
    <xf numFmtId="3" fontId="6" fillId="0" borderId="3" xfId="0" applyNumberFormat="1" applyFont="1" applyBorder="1" applyAlignment="1">
      <alignment horizontal="center"/>
    </xf>
    <xf numFmtId="0" fontId="6" fillId="0" borderId="0" xfId="0" applyFont="1" applyBorder="1"/>
    <xf numFmtId="3" fontId="6" fillId="5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2" fillId="2" borderId="9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center" vertical="center"/>
    </xf>
    <xf numFmtId="3" fontId="6" fillId="4" borderId="3" xfId="1" applyNumberFormat="1" applyFont="1" applyFill="1" applyBorder="1" applyAlignment="1">
      <alignment horizontal="center" vertical="center"/>
    </xf>
    <xf numFmtId="3" fontId="2" fillId="4" borderId="3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3" fontId="2" fillId="2" borderId="5" xfId="1" applyNumberFormat="1" applyFont="1" applyFill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3" fontId="3" fillId="3" borderId="11" xfId="1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3" fontId="6" fillId="5" borderId="0" xfId="0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 readingOrder="2"/>
    </xf>
    <xf numFmtId="3" fontId="2" fillId="0" borderId="28" xfId="0" applyNumberFormat="1" applyFont="1" applyBorder="1" applyAlignment="1">
      <alignment horizontal="center"/>
    </xf>
    <xf numFmtId="43" fontId="2" fillId="2" borderId="28" xfId="1" applyFont="1" applyFill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0" fontId="6" fillId="0" borderId="3" xfId="0" applyFont="1" applyBorder="1" applyAlignment="1">
      <alignment horizontal="justify" vertical="center" wrapText="1" readingOrder="2"/>
    </xf>
    <xf numFmtId="0" fontId="6" fillId="0" borderId="3" xfId="0" applyFont="1" applyBorder="1" applyAlignment="1">
      <alignment horizontal="right" vertical="center" wrapText="1" readingOrder="2"/>
    </xf>
    <xf numFmtId="0" fontId="3" fillId="3" borderId="9" xfId="0" applyFont="1" applyFill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2" fillId="0" borderId="32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wrapText="1" readingOrder="2"/>
    </xf>
    <xf numFmtId="49" fontId="6" fillId="0" borderId="20" xfId="0" applyNumberFormat="1" applyFont="1" applyBorder="1" applyAlignment="1">
      <alignment horizontal="center"/>
    </xf>
    <xf numFmtId="43" fontId="2" fillId="2" borderId="33" xfId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 readingOrder="2"/>
    </xf>
    <xf numFmtId="43" fontId="2" fillId="4" borderId="34" xfId="1" applyFont="1" applyFill="1" applyBorder="1" applyAlignment="1">
      <alignment horizontal="center" vertical="center"/>
    </xf>
    <xf numFmtId="43" fontId="2" fillId="0" borderId="35" xfId="1" applyFont="1" applyBorder="1" applyAlignment="1">
      <alignment horizontal="center" vertical="center"/>
    </xf>
    <xf numFmtId="43" fontId="2" fillId="0" borderId="34" xfId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165" fontId="5" fillId="0" borderId="12" xfId="0" applyNumberFormat="1" applyFont="1" applyBorder="1" applyAlignment="1">
      <alignment horizontal="left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5" xfId="1" applyNumberFormat="1" applyFont="1" applyFill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justify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6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 wrapText="1" readingOrder="2"/>
    </xf>
    <xf numFmtId="0" fontId="3" fillId="3" borderId="10" xfId="0" applyFont="1" applyFill="1" applyBorder="1" applyAlignment="1">
      <alignment horizontal="center"/>
    </xf>
    <xf numFmtId="0" fontId="3" fillId="3" borderId="26" xfId="0" applyFont="1" applyFill="1" applyBorder="1"/>
    <xf numFmtId="3" fontId="6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0" fontId="3" fillId="3" borderId="22" xfId="0" applyFont="1" applyFill="1" applyBorder="1" applyAlignment="1">
      <alignment horizontal="right"/>
    </xf>
    <xf numFmtId="3" fontId="6" fillId="5" borderId="0" xfId="0" applyNumberFormat="1" applyFont="1" applyFill="1" applyBorder="1" applyAlignment="1">
      <alignment horizontal="right" vertical="center"/>
    </xf>
    <xf numFmtId="43" fontId="2" fillId="2" borderId="29" xfId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readingOrder="2"/>
    </xf>
    <xf numFmtId="0" fontId="6" fillId="0" borderId="30" xfId="0" applyFont="1" applyBorder="1" applyAlignment="1">
      <alignment horizontal="center" vertical="center" readingOrder="2"/>
    </xf>
    <xf numFmtId="0" fontId="6" fillId="0" borderId="17" xfId="0" applyFont="1" applyBorder="1" applyAlignment="1">
      <alignment horizontal="center" vertical="center" readingOrder="2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rightToLeft="1" view="pageBreakPreview" zoomScaleNormal="100" zoomScaleSheetLayoutView="100" workbookViewId="0">
      <pane ySplit="2" topLeftCell="A27" activePane="bottomLeft" state="frozen"/>
      <selection pane="bottomLeft" activeCell="H38" sqref="H38"/>
    </sheetView>
  </sheetViews>
  <sheetFormatPr defaultColWidth="9" defaultRowHeight="13.8" x14ac:dyDescent="0.25"/>
  <cols>
    <col min="1" max="1" width="4.3984375" style="27" customWidth="1"/>
    <col min="2" max="2" width="6.59765625" style="13" customWidth="1"/>
    <col min="3" max="3" width="20.69921875" style="67" customWidth="1"/>
    <col min="4" max="4" width="2.8984375" style="27" customWidth="1"/>
    <col min="5" max="5" width="6.3984375" style="27" bestFit="1" customWidth="1"/>
    <col min="6" max="6" width="8.19921875" style="27" bestFit="1" customWidth="1"/>
    <col min="7" max="7" width="10.19921875" style="40" bestFit="1" customWidth="1"/>
    <col min="8" max="8" width="10.5" style="40" customWidth="1"/>
    <col min="9" max="9" width="17.69921875" style="27" customWidth="1"/>
    <col min="10" max="16384" width="9" style="13"/>
  </cols>
  <sheetData>
    <row r="1" spans="1:9" ht="24" thickTop="1" thickBot="1" x14ac:dyDescent="0.45">
      <c r="A1" s="105" t="s">
        <v>29</v>
      </c>
      <c r="B1" s="106"/>
      <c r="C1" s="106"/>
      <c r="D1" s="106"/>
      <c r="E1" s="106"/>
      <c r="F1" s="106"/>
      <c r="G1" s="106"/>
      <c r="H1" s="106"/>
      <c r="I1" s="78">
        <f>H39</f>
        <v>98281.17</v>
      </c>
    </row>
    <row r="2" spans="1:9" ht="16.5" customHeight="1" thickTop="1" thickBot="1" x14ac:dyDescent="0.3">
      <c r="A2" s="3" t="s">
        <v>0</v>
      </c>
      <c r="B2" s="4" t="s">
        <v>36</v>
      </c>
      <c r="C2" s="51" t="s">
        <v>37</v>
      </c>
      <c r="D2" s="51" t="s">
        <v>38</v>
      </c>
      <c r="E2" s="4" t="s">
        <v>1</v>
      </c>
      <c r="F2" s="4" t="s">
        <v>2</v>
      </c>
      <c r="G2" s="32" t="s">
        <v>10</v>
      </c>
      <c r="H2" s="32" t="s">
        <v>9</v>
      </c>
      <c r="I2" s="72" t="s">
        <v>41</v>
      </c>
    </row>
    <row r="3" spans="1:9" s="5" customFormat="1" ht="22.2" thickTop="1" thickBot="1" x14ac:dyDescent="0.45">
      <c r="A3" s="88">
        <v>1</v>
      </c>
      <c r="B3" s="89" t="s">
        <v>25</v>
      </c>
      <c r="C3" s="93"/>
      <c r="D3" s="42"/>
      <c r="E3" s="42"/>
      <c r="F3" s="42"/>
      <c r="G3" s="43"/>
      <c r="H3" s="43"/>
      <c r="I3" s="77"/>
    </row>
    <row r="4" spans="1:9" s="25" customFormat="1" ht="14.4" thickTop="1" x14ac:dyDescent="0.25">
      <c r="A4" s="81">
        <v>1.1000000000000001</v>
      </c>
      <c r="B4" s="82" t="s">
        <v>18</v>
      </c>
      <c r="C4" s="83" t="s">
        <v>19</v>
      </c>
      <c r="D4" s="69">
        <v>1</v>
      </c>
      <c r="E4" s="84" t="s">
        <v>8</v>
      </c>
      <c r="F4" s="85">
        <v>1</v>
      </c>
      <c r="G4" s="86">
        <v>4000</v>
      </c>
      <c r="H4" s="86">
        <f t="shared" ref="H4:H24" si="0">G4*F4</f>
        <v>4000</v>
      </c>
      <c r="I4" s="87"/>
    </row>
    <row r="5" spans="1:9" s="25" customFormat="1" x14ac:dyDescent="0.25">
      <c r="A5" s="28">
        <v>1.2</v>
      </c>
      <c r="B5" s="61" t="s">
        <v>18</v>
      </c>
      <c r="C5" s="62" t="s">
        <v>19</v>
      </c>
      <c r="D5" s="70">
        <v>2</v>
      </c>
      <c r="E5" s="54" t="s">
        <v>8</v>
      </c>
      <c r="F5" s="14">
        <v>1</v>
      </c>
      <c r="G5" s="33">
        <v>4000</v>
      </c>
      <c r="H5" s="33">
        <f t="shared" si="0"/>
        <v>4000</v>
      </c>
      <c r="I5" s="73"/>
    </row>
    <row r="6" spans="1:9" s="25" customFormat="1" x14ac:dyDescent="0.25">
      <c r="A6" s="28">
        <v>1.3</v>
      </c>
      <c r="B6" s="61" t="s">
        <v>18</v>
      </c>
      <c r="C6" s="62" t="s">
        <v>19</v>
      </c>
      <c r="D6" s="70">
        <v>3</v>
      </c>
      <c r="E6" s="54" t="s">
        <v>8</v>
      </c>
      <c r="F6" s="14">
        <v>1</v>
      </c>
      <c r="G6" s="33">
        <v>4000</v>
      </c>
      <c r="H6" s="33">
        <f t="shared" si="0"/>
        <v>4000</v>
      </c>
      <c r="I6" s="73"/>
    </row>
    <row r="7" spans="1:9" s="31" customFormat="1" x14ac:dyDescent="0.25">
      <c r="A7" s="28">
        <v>1.4</v>
      </c>
      <c r="B7" s="61" t="s">
        <v>18</v>
      </c>
      <c r="C7" s="62" t="s">
        <v>19</v>
      </c>
      <c r="D7" s="70">
        <v>4</v>
      </c>
      <c r="E7" s="54" t="s">
        <v>8</v>
      </c>
      <c r="F7" s="14">
        <v>1</v>
      </c>
      <c r="G7" s="33">
        <v>4000</v>
      </c>
      <c r="H7" s="33">
        <f t="shared" si="0"/>
        <v>4000</v>
      </c>
      <c r="I7" s="73"/>
    </row>
    <row r="8" spans="1:9" s="25" customFormat="1" x14ac:dyDescent="0.25">
      <c r="A8" s="28">
        <v>1.5</v>
      </c>
      <c r="B8" s="61" t="s">
        <v>18</v>
      </c>
      <c r="C8" s="62" t="s">
        <v>19</v>
      </c>
      <c r="D8" s="70">
        <v>5</v>
      </c>
      <c r="E8" s="54" t="s">
        <v>8</v>
      </c>
      <c r="F8" s="14">
        <v>1</v>
      </c>
      <c r="G8" s="33">
        <v>4000</v>
      </c>
      <c r="H8" s="33">
        <f t="shared" si="0"/>
        <v>4000</v>
      </c>
      <c r="I8" s="73"/>
    </row>
    <row r="9" spans="1:9" s="31" customFormat="1" x14ac:dyDescent="0.25">
      <c r="A9" s="53">
        <v>1.6</v>
      </c>
      <c r="B9" s="61" t="s">
        <v>18</v>
      </c>
      <c r="C9" s="62" t="s">
        <v>19</v>
      </c>
      <c r="D9" s="70">
        <v>6</v>
      </c>
      <c r="E9" s="54" t="s">
        <v>8</v>
      </c>
      <c r="F9" s="14">
        <v>1</v>
      </c>
      <c r="G9" s="33">
        <v>4000</v>
      </c>
      <c r="H9" s="33">
        <f t="shared" si="0"/>
        <v>4000</v>
      </c>
      <c r="I9" s="73"/>
    </row>
    <row r="10" spans="1:9" s="25" customFormat="1" x14ac:dyDescent="0.25">
      <c r="A10" s="29">
        <v>1.7</v>
      </c>
      <c r="B10" s="61" t="s">
        <v>18</v>
      </c>
      <c r="C10" s="62" t="s">
        <v>19</v>
      </c>
      <c r="D10" s="70">
        <v>7</v>
      </c>
      <c r="E10" s="54" t="s">
        <v>8</v>
      </c>
      <c r="F10" s="14">
        <v>1</v>
      </c>
      <c r="G10" s="33">
        <v>4000</v>
      </c>
      <c r="H10" s="33">
        <f t="shared" si="0"/>
        <v>4000</v>
      </c>
      <c r="I10" s="73"/>
    </row>
    <row r="11" spans="1:9" s="25" customFormat="1" x14ac:dyDescent="0.25">
      <c r="A11" s="29">
        <v>1.8</v>
      </c>
      <c r="B11" s="61" t="s">
        <v>18</v>
      </c>
      <c r="C11" s="62" t="s">
        <v>19</v>
      </c>
      <c r="D11" s="70">
        <v>8</v>
      </c>
      <c r="E11" s="54" t="s">
        <v>8</v>
      </c>
      <c r="F11" s="14">
        <v>1</v>
      </c>
      <c r="G11" s="33">
        <v>4000</v>
      </c>
      <c r="H11" s="33">
        <f t="shared" si="0"/>
        <v>4000</v>
      </c>
      <c r="I11" s="73" t="s">
        <v>42</v>
      </c>
    </row>
    <row r="12" spans="1:9" s="25" customFormat="1" x14ac:dyDescent="0.25">
      <c r="A12" s="29">
        <v>1.9</v>
      </c>
      <c r="B12" s="61" t="s">
        <v>18</v>
      </c>
      <c r="C12" s="62" t="s">
        <v>31</v>
      </c>
      <c r="D12" s="70">
        <v>9</v>
      </c>
      <c r="E12" s="54" t="s">
        <v>8</v>
      </c>
      <c r="F12" s="14">
        <v>1</v>
      </c>
      <c r="G12" s="33">
        <v>4000</v>
      </c>
      <c r="H12" s="33">
        <f t="shared" si="0"/>
        <v>4000</v>
      </c>
      <c r="I12" s="73"/>
    </row>
    <row r="13" spans="1:9" s="25" customFormat="1" x14ac:dyDescent="0.25">
      <c r="A13" s="30">
        <v>1.1000000000000001</v>
      </c>
      <c r="B13" s="61" t="s">
        <v>18</v>
      </c>
      <c r="C13" s="62" t="s">
        <v>31</v>
      </c>
      <c r="D13" s="70">
        <v>10</v>
      </c>
      <c r="E13" s="54" t="s">
        <v>8</v>
      </c>
      <c r="F13" s="14">
        <v>1</v>
      </c>
      <c r="G13" s="33">
        <v>4000</v>
      </c>
      <c r="H13" s="33">
        <f t="shared" si="0"/>
        <v>4000</v>
      </c>
      <c r="I13" s="73" t="s">
        <v>39</v>
      </c>
    </row>
    <row r="14" spans="1:9" s="25" customFormat="1" x14ac:dyDescent="0.25">
      <c r="A14" s="30">
        <v>1.1100000000000001</v>
      </c>
      <c r="B14" s="61" t="s">
        <v>18</v>
      </c>
      <c r="C14" s="62" t="s">
        <v>23</v>
      </c>
      <c r="D14" s="70">
        <v>11</v>
      </c>
      <c r="E14" s="54" t="s">
        <v>8</v>
      </c>
      <c r="F14" s="14">
        <v>1</v>
      </c>
      <c r="G14" s="33">
        <v>4000</v>
      </c>
      <c r="H14" s="33">
        <f t="shared" si="0"/>
        <v>4000</v>
      </c>
      <c r="I14" s="73"/>
    </row>
    <row r="15" spans="1:9" s="25" customFormat="1" x14ac:dyDescent="0.25">
      <c r="A15" s="30">
        <v>1.1200000000000001</v>
      </c>
      <c r="B15" s="61" t="s">
        <v>18</v>
      </c>
      <c r="C15" s="62" t="s">
        <v>32</v>
      </c>
      <c r="D15" s="70">
        <v>12</v>
      </c>
      <c r="E15" s="54" t="s">
        <v>8</v>
      </c>
      <c r="F15" s="14">
        <v>1</v>
      </c>
      <c r="G15" s="33">
        <v>4000</v>
      </c>
      <c r="H15" s="33">
        <f t="shared" si="0"/>
        <v>4000</v>
      </c>
      <c r="I15" s="73"/>
    </row>
    <row r="16" spans="1:9" s="25" customFormat="1" x14ac:dyDescent="0.25">
      <c r="A16" s="30">
        <v>1.1299999999999999</v>
      </c>
      <c r="B16" s="61" t="s">
        <v>18</v>
      </c>
      <c r="C16" s="62" t="s">
        <v>22</v>
      </c>
      <c r="D16" s="70">
        <v>13</v>
      </c>
      <c r="E16" s="54" t="s">
        <v>8</v>
      </c>
      <c r="F16" s="14">
        <v>1</v>
      </c>
      <c r="G16" s="33">
        <v>4000</v>
      </c>
      <c r="H16" s="33">
        <f t="shared" si="0"/>
        <v>4000</v>
      </c>
      <c r="I16" s="73"/>
    </row>
    <row r="17" spans="1:9" s="25" customFormat="1" x14ac:dyDescent="0.25">
      <c r="A17" s="30">
        <v>1.1399999999999999</v>
      </c>
      <c r="B17" s="61" t="s">
        <v>18</v>
      </c>
      <c r="C17" s="62" t="s">
        <v>33</v>
      </c>
      <c r="D17" s="70">
        <v>14</v>
      </c>
      <c r="E17" s="54" t="s">
        <v>8</v>
      </c>
      <c r="F17" s="14">
        <v>1</v>
      </c>
      <c r="G17" s="33">
        <v>4000</v>
      </c>
      <c r="H17" s="33">
        <f t="shared" si="0"/>
        <v>4000</v>
      </c>
      <c r="I17" s="73" t="s">
        <v>39</v>
      </c>
    </row>
    <row r="18" spans="1:9" s="25" customFormat="1" x14ac:dyDescent="0.25">
      <c r="A18" s="30">
        <v>1.1499999999999999</v>
      </c>
      <c r="B18" s="61" t="s">
        <v>18</v>
      </c>
      <c r="C18" s="62" t="s">
        <v>33</v>
      </c>
      <c r="D18" s="70">
        <v>15</v>
      </c>
      <c r="E18" s="54" t="s">
        <v>8</v>
      </c>
      <c r="F18" s="14">
        <v>1</v>
      </c>
      <c r="G18" s="33">
        <v>4000</v>
      </c>
      <c r="H18" s="33">
        <f t="shared" si="0"/>
        <v>4000</v>
      </c>
      <c r="I18" s="73"/>
    </row>
    <row r="19" spans="1:9" s="25" customFormat="1" x14ac:dyDescent="0.25">
      <c r="A19" s="30">
        <v>1.1599999999999999</v>
      </c>
      <c r="B19" s="61" t="s">
        <v>18</v>
      </c>
      <c r="C19" s="62" t="s">
        <v>24</v>
      </c>
      <c r="D19" s="70">
        <v>16</v>
      </c>
      <c r="E19" s="54" t="s">
        <v>8</v>
      </c>
      <c r="F19" s="14">
        <v>1</v>
      </c>
      <c r="G19" s="33">
        <v>4000</v>
      </c>
      <c r="H19" s="33">
        <f t="shared" si="0"/>
        <v>4000</v>
      </c>
      <c r="I19" s="73"/>
    </row>
    <row r="20" spans="1:9" s="25" customFormat="1" x14ac:dyDescent="0.25">
      <c r="A20" s="30">
        <v>1.17</v>
      </c>
      <c r="B20" s="61" t="s">
        <v>18</v>
      </c>
      <c r="C20" s="62" t="s">
        <v>43</v>
      </c>
      <c r="D20" s="70">
        <v>17</v>
      </c>
      <c r="E20" s="54" t="s">
        <v>8</v>
      </c>
      <c r="F20" s="14">
        <v>1</v>
      </c>
      <c r="G20" s="33">
        <v>4000</v>
      </c>
      <c r="H20" s="33">
        <f t="shared" si="0"/>
        <v>4000</v>
      </c>
      <c r="I20" s="73" t="s">
        <v>40</v>
      </c>
    </row>
    <row r="21" spans="1:9" s="25" customFormat="1" x14ac:dyDescent="0.25">
      <c r="A21" s="30">
        <v>1.18</v>
      </c>
      <c r="B21" s="61" t="s">
        <v>18</v>
      </c>
      <c r="C21" s="62" t="s">
        <v>43</v>
      </c>
      <c r="D21" s="70">
        <v>18</v>
      </c>
      <c r="E21" s="54" t="s">
        <v>8</v>
      </c>
      <c r="F21" s="14">
        <v>1</v>
      </c>
      <c r="G21" s="33">
        <v>4000</v>
      </c>
      <c r="H21" s="33">
        <f t="shared" si="0"/>
        <v>4000</v>
      </c>
      <c r="I21" s="73"/>
    </row>
    <row r="22" spans="1:9" s="25" customFormat="1" x14ac:dyDescent="0.25">
      <c r="A22" s="30">
        <v>1.19</v>
      </c>
      <c r="B22" s="61" t="s">
        <v>18</v>
      </c>
      <c r="C22" s="62" t="s">
        <v>43</v>
      </c>
      <c r="D22" s="70">
        <v>19</v>
      </c>
      <c r="E22" s="54" t="s">
        <v>8</v>
      </c>
      <c r="F22" s="14">
        <v>1</v>
      </c>
      <c r="G22" s="33">
        <v>4000</v>
      </c>
      <c r="H22" s="33">
        <f t="shared" si="0"/>
        <v>4000</v>
      </c>
      <c r="I22" s="73"/>
    </row>
    <row r="23" spans="1:9" s="31" customFormat="1" x14ac:dyDescent="0.25">
      <c r="A23" s="30">
        <v>1.2</v>
      </c>
      <c r="B23" s="61" t="s">
        <v>18</v>
      </c>
      <c r="C23" s="62" t="s">
        <v>43</v>
      </c>
      <c r="D23" s="70">
        <v>20</v>
      </c>
      <c r="E23" s="54" t="s">
        <v>8</v>
      </c>
      <c r="F23" s="14">
        <v>1</v>
      </c>
      <c r="G23" s="33">
        <v>4000</v>
      </c>
      <c r="H23" s="33">
        <f t="shared" si="0"/>
        <v>4000</v>
      </c>
      <c r="I23" s="73"/>
    </row>
    <row r="24" spans="1:9" s="31" customFormat="1" x14ac:dyDescent="0.25">
      <c r="A24" s="30">
        <v>1.21</v>
      </c>
      <c r="B24" s="61" t="s">
        <v>20</v>
      </c>
      <c r="C24" s="62" t="s">
        <v>34</v>
      </c>
      <c r="D24" s="70">
        <v>21</v>
      </c>
      <c r="E24" s="54" t="s">
        <v>8</v>
      </c>
      <c r="F24" s="14">
        <v>1</v>
      </c>
      <c r="G24" s="33">
        <v>4000</v>
      </c>
      <c r="H24" s="33">
        <f t="shared" si="0"/>
        <v>4000</v>
      </c>
      <c r="I24" s="73" t="s">
        <v>42</v>
      </c>
    </row>
    <row r="25" spans="1:9" x14ac:dyDescent="0.25">
      <c r="A25" s="96" t="s">
        <v>5</v>
      </c>
      <c r="B25" s="97"/>
      <c r="C25" s="98"/>
      <c r="D25" s="68"/>
      <c r="E25" s="17"/>
      <c r="F25" s="17"/>
      <c r="G25" s="34"/>
      <c r="H25" s="35">
        <f>SUM(H4:H24)</f>
        <v>84000</v>
      </c>
      <c r="I25" s="76"/>
    </row>
    <row r="26" spans="1:9" x14ac:dyDescent="0.25">
      <c r="A26" s="107" t="s">
        <v>13</v>
      </c>
      <c r="B26" s="108"/>
      <c r="C26" s="109"/>
      <c r="D26" s="54"/>
      <c r="E26" s="16" t="s">
        <v>11</v>
      </c>
      <c r="F26" s="11">
        <v>0</v>
      </c>
      <c r="G26" s="36"/>
      <c r="H26" s="37"/>
      <c r="I26" s="74"/>
    </row>
    <row r="27" spans="1:9" ht="14.4" thickBot="1" x14ac:dyDescent="0.3">
      <c r="A27" s="99" t="s">
        <v>12</v>
      </c>
      <c r="B27" s="100"/>
      <c r="C27" s="101"/>
      <c r="D27" s="68"/>
      <c r="E27" s="17"/>
      <c r="F27" s="17"/>
      <c r="G27" s="34"/>
      <c r="H27" s="35">
        <f>H25*(1-(F26/100))</f>
        <v>84000</v>
      </c>
      <c r="I27" s="75"/>
    </row>
    <row r="28" spans="1:9" s="5" customFormat="1" ht="22.2" thickTop="1" thickBot="1" x14ac:dyDescent="0.45">
      <c r="A28" s="8">
        <v>2</v>
      </c>
      <c r="B28" s="9" t="s">
        <v>45</v>
      </c>
      <c r="C28" s="63"/>
      <c r="D28" s="10"/>
      <c r="E28" s="41"/>
      <c r="F28" s="42"/>
      <c r="G28" s="43"/>
      <c r="H28" s="43"/>
      <c r="I28" s="77"/>
    </row>
    <row r="29" spans="1:9" s="31" customFormat="1" ht="14.4" thickTop="1" x14ac:dyDescent="0.25">
      <c r="A29" s="18" t="s">
        <v>30</v>
      </c>
      <c r="B29" s="62" t="s">
        <v>21</v>
      </c>
      <c r="C29" s="62" t="s">
        <v>35</v>
      </c>
      <c r="D29" s="70">
        <v>22</v>
      </c>
      <c r="E29" s="54" t="s">
        <v>8</v>
      </c>
      <c r="F29" s="14">
        <v>1</v>
      </c>
      <c r="G29" s="33">
        <v>4000</v>
      </c>
      <c r="H29" s="33">
        <f>G29*F29</f>
        <v>4000</v>
      </c>
      <c r="I29" s="73" t="s">
        <v>44</v>
      </c>
    </row>
    <row r="30" spans="1:9" x14ac:dyDescent="0.25">
      <c r="A30" s="96" t="s">
        <v>6</v>
      </c>
      <c r="B30" s="97"/>
      <c r="C30" s="98"/>
      <c r="D30" s="68"/>
      <c r="E30" s="17"/>
      <c r="F30" s="17"/>
      <c r="G30" s="34"/>
      <c r="H30" s="35">
        <f>SUM(H29:H29)</f>
        <v>4000</v>
      </c>
      <c r="I30" s="76"/>
    </row>
    <row r="31" spans="1:9" x14ac:dyDescent="0.25">
      <c r="A31" s="107" t="s">
        <v>14</v>
      </c>
      <c r="B31" s="108"/>
      <c r="C31" s="109"/>
      <c r="D31" s="54"/>
      <c r="E31" s="16" t="s">
        <v>11</v>
      </c>
      <c r="F31" s="11">
        <v>10</v>
      </c>
      <c r="G31" s="36"/>
      <c r="H31" s="37"/>
      <c r="I31" s="74"/>
    </row>
    <row r="32" spans="1:9" ht="14.4" thickBot="1" x14ac:dyDescent="0.3">
      <c r="A32" s="99" t="s">
        <v>15</v>
      </c>
      <c r="B32" s="100"/>
      <c r="C32" s="101"/>
      <c r="D32" s="68"/>
      <c r="E32" s="17"/>
      <c r="F32" s="17"/>
      <c r="G32" s="34"/>
      <c r="H32" s="35">
        <f>H30*(1-(F31/100))</f>
        <v>3600</v>
      </c>
      <c r="I32" s="75"/>
    </row>
    <row r="33" spans="1:11" s="5" customFormat="1" ht="22.2" thickTop="1" thickBot="1" x14ac:dyDescent="0.45">
      <c r="A33" s="8">
        <v>3</v>
      </c>
      <c r="B33" s="9" t="s">
        <v>26</v>
      </c>
      <c r="C33" s="63"/>
      <c r="D33" s="10"/>
      <c r="E33" s="41"/>
      <c r="F33" s="42"/>
      <c r="G33" s="43"/>
      <c r="H33" s="43"/>
      <c r="I33" s="77"/>
    </row>
    <row r="34" spans="1:11" s="23" customFormat="1" ht="14.4" thickTop="1" x14ac:dyDescent="0.25">
      <c r="A34" s="18" t="s">
        <v>27</v>
      </c>
      <c r="B34" s="19" t="s">
        <v>16</v>
      </c>
      <c r="C34" s="64"/>
      <c r="D34" s="71"/>
      <c r="E34" s="20" t="s">
        <v>8</v>
      </c>
      <c r="F34" s="20" t="s">
        <v>17</v>
      </c>
      <c r="G34" s="21">
        <v>1</v>
      </c>
      <c r="H34" s="90">
        <f t="shared" ref="H34" si="1">G34*F34</f>
        <v>1</v>
      </c>
      <c r="I34" s="59"/>
      <c r="J34" s="22"/>
    </row>
    <row r="35" spans="1:11" x14ac:dyDescent="0.25">
      <c r="A35" s="96" t="s">
        <v>7</v>
      </c>
      <c r="B35" s="97"/>
      <c r="C35" s="98"/>
      <c r="D35" s="52"/>
      <c r="E35" s="16"/>
      <c r="F35" s="24"/>
      <c r="G35" s="24"/>
      <c r="H35" s="91">
        <f>SUM(H34)</f>
        <v>1</v>
      </c>
      <c r="I35" s="60"/>
      <c r="J35" s="12"/>
      <c r="K35" s="25"/>
    </row>
    <row r="36" spans="1:11" ht="15.6" x14ac:dyDescent="0.3">
      <c r="A36" s="102" t="s">
        <v>48</v>
      </c>
      <c r="B36" s="103"/>
      <c r="C36" s="104"/>
      <c r="D36" s="56"/>
      <c r="E36" s="15" t="s">
        <v>11</v>
      </c>
      <c r="F36" s="44">
        <v>0</v>
      </c>
      <c r="G36" s="45"/>
      <c r="H36" s="92"/>
      <c r="I36" s="55"/>
      <c r="J36" s="26"/>
      <c r="K36" s="25"/>
    </row>
    <row r="37" spans="1:11" ht="14.4" thickBot="1" x14ac:dyDescent="0.3">
      <c r="A37" s="99" t="s">
        <v>28</v>
      </c>
      <c r="B37" s="100"/>
      <c r="C37" s="101"/>
      <c r="D37" s="50"/>
      <c r="E37" s="46"/>
      <c r="F37" s="47"/>
      <c r="G37" s="47"/>
      <c r="H37" s="48">
        <f>H35*(1+(F36/100))</f>
        <v>1</v>
      </c>
      <c r="I37" s="57"/>
      <c r="J37" s="12"/>
      <c r="K37" s="25"/>
    </row>
    <row r="38" spans="1:11" ht="14.4" thickTop="1" x14ac:dyDescent="0.25">
      <c r="A38" s="6"/>
      <c r="B38" s="1" t="s">
        <v>4</v>
      </c>
      <c r="C38" s="65"/>
      <c r="D38" s="1"/>
      <c r="E38" s="1"/>
      <c r="F38" s="1"/>
      <c r="G38" s="38"/>
      <c r="H38" s="79">
        <f>H27+H37</f>
        <v>84001</v>
      </c>
      <c r="I38" s="95" t="s">
        <v>47</v>
      </c>
    </row>
    <row r="39" spans="1:11" ht="14.4" thickBot="1" x14ac:dyDescent="0.3">
      <c r="A39" s="7"/>
      <c r="B39" s="2" t="s">
        <v>3</v>
      </c>
      <c r="C39" s="66"/>
      <c r="D39" s="2"/>
      <c r="E39" s="2"/>
      <c r="F39" s="2"/>
      <c r="G39" s="39"/>
      <c r="H39" s="80">
        <f>H38*1.17</f>
        <v>98281.17</v>
      </c>
      <c r="I39" s="58"/>
    </row>
    <row r="40" spans="1:11" ht="15" thickTop="1" x14ac:dyDescent="0.2"/>
    <row r="41" spans="1:11" ht="14.25" x14ac:dyDescent="0.2">
      <c r="A41" s="13"/>
      <c r="E41" s="13"/>
      <c r="F41" s="13"/>
      <c r="G41" s="13"/>
      <c r="H41" s="13"/>
    </row>
    <row r="42" spans="1:11" ht="14.25" x14ac:dyDescent="0.2">
      <c r="A42" s="13"/>
      <c r="E42" s="13"/>
      <c r="F42" s="13"/>
      <c r="G42" s="13"/>
      <c r="H42" s="13"/>
    </row>
    <row r="43" spans="1:11" ht="14.25" x14ac:dyDescent="0.2">
      <c r="A43" s="13"/>
      <c r="E43" s="13"/>
      <c r="F43" s="13"/>
      <c r="G43" s="13"/>
      <c r="H43" s="13"/>
    </row>
    <row r="44" spans="1:11" ht="14.25" x14ac:dyDescent="0.2">
      <c r="A44" s="13"/>
      <c r="E44" s="13"/>
      <c r="F44" s="13"/>
      <c r="G44" s="13"/>
      <c r="H44" s="13"/>
    </row>
    <row r="45" spans="1:11" ht="14.25" x14ac:dyDescent="0.2">
      <c r="A45" s="13"/>
      <c r="E45" s="13"/>
      <c r="F45" s="13"/>
      <c r="G45" s="13"/>
      <c r="H45" s="13"/>
    </row>
    <row r="46" spans="1:11" ht="14.25" x14ac:dyDescent="0.2">
      <c r="A46" s="13"/>
      <c r="E46" s="13"/>
      <c r="F46" s="13"/>
      <c r="G46" s="13"/>
      <c r="H46" s="13"/>
    </row>
    <row r="47" spans="1:11" ht="14.25" x14ac:dyDescent="0.2">
      <c r="A47" s="13"/>
      <c r="E47" s="13"/>
      <c r="F47" s="13"/>
      <c r="G47" s="13"/>
      <c r="H47" s="13"/>
    </row>
    <row r="48" spans="1:11" ht="14.25" x14ac:dyDescent="0.2">
      <c r="A48" s="13"/>
      <c r="E48" s="13"/>
      <c r="F48" s="13"/>
      <c r="G48" s="13"/>
      <c r="H48" s="13"/>
    </row>
    <row r="49" spans="1:9" ht="14.25" x14ac:dyDescent="0.2">
      <c r="A49" s="13"/>
      <c r="E49" s="13"/>
      <c r="F49" s="13"/>
      <c r="G49" s="13"/>
      <c r="H49" s="13"/>
    </row>
    <row r="50" spans="1:9" ht="14.25" x14ac:dyDescent="0.2">
      <c r="A50" s="13"/>
      <c r="E50" s="13"/>
      <c r="F50" s="13"/>
      <c r="G50" s="13"/>
      <c r="H50" s="13"/>
    </row>
    <row r="51" spans="1:9" ht="14.25" x14ac:dyDescent="0.2">
      <c r="A51" s="13"/>
      <c r="E51" s="13"/>
      <c r="F51" s="13"/>
      <c r="G51" s="13"/>
      <c r="H51" s="13"/>
    </row>
    <row r="52" spans="1:9" ht="14.25" x14ac:dyDescent="0.2">
      <c r="A52" s="13"/>
      <c r="E52" s="13"/>
      <c r="F52" s="13"/>
      <c r="G52" s="13"/>
      <c r="H52" s="13"/>
    </row>
    <row r="53" spans="1:9" ht="14.25" x14ac:dyDescent="0.2">
      <c r="A53" s="13"/>
      <c r="E53" s="13"/>
      <c r="F53" s="13"/>
      <c r="G53" s="13"/>
      <c r="H53" s="13"/>
      <c r="I53" s="13"/>
    </row>
    <row r="54" spans="1:9" ht="14.25" x14ac:dyDescent="0.2">
      <c r="A54" s="13"/>
      <c r="E54" s="13"/>
      <c r="F54" s="13"/>
      <c r="G54" s="13"/>
      <c r="H54" s="13"/>
      <c r="I54" s="13"/>
    </row>
    <row r="55" spans="1:9" ht="14.25" x14ac:dyDescent="0.2">
      <c r="A55" s="13"/>
      <c r="E55" s="13"/>
      <c r="F55" s="13"/>
      <c r="G55" s="13"/>
      <c r="H55" s="13"/>
      <c r="I55" s="13"/>
    </row>
    <row r="56" spans="1:9" x14ac:dyDescent="0.25">
      <c r="A56" s="13"/>
      <c r="E56" s="13"/>
      <c r="F56" s="13"/>
      <c r="G56" s="13"/>
      <c r="H56" s="13"/>
      <c r="I56" s="13"/>
    </row>
    <row r="57" spans="1:9" x14ac:dyDescent="0.25">
      <c r="A57" s="13"/>
      <c r="E57" s="13"/>
      <c r="F57" s="13"/>
      <c r="G57" s="13"/>
      <c r="H57" s="13"/>
      <c r="I57" s="13"/>
    </row>
    <row r="58" spans="1:9" x14ac:dyDescent="0.25">
      <c r="A58" s="13"/>
      <c r="E58" s="13"/>
      <c r="F58" s="13"/>
      <c r="G58" s="13"/>
      <c r="H58" s="13"/>
      <c r="I58" s="13"/>
    </row>
    <row r="59" spans="1:9" x14ac:dyDescent="0.25">
      <c r="A59" s="13"/>
      <c r="E59" s="13"/>
      <c r="F59" s="13"/>
      <c r="G59" s="13"/>
      <c r="H59" s="13"/>
      <c r="I59" s="13"/>
    </row>
    <row r="60" spans="1:9" x14ac:dyDescent="0.25">
      <c r="A60" s="13"/>
      <c r="E60" s="13"/>
      <c r="F60" s="13"/>
      <c r="G60" s="13"/>
      <c r="H60" s="13"/>
      <c r="I60" s="13"/>
    </row>
    <row r="61" spans="1:9" x14ac:dyDescent="0.25">
      <c r="A61" s="13"/>
      <c r="E61" s="13"/>
      <c r="F61" s="13"/>
      <c r="G61" s="13"/>
      <c r="H61" s="13"/>
      <c r="I61" s="13"/>
    </row>
    <row r="62" spans="1:9" x14ac:dyDescent="0.25">
      <c r="A62" s="13"/>
      <c r="E62" s="13"/>
      <c r="F62" s="13"/>
      <c r="G62" s="13"/>
      <c r="H62" s="13"/>
      <c r="I62" s="13"/>
    </row>
    <row r="63" spans="1:9" x14ac:dyDescent="0.25">
      <c r="A63" s="13"/>
      <c r="E63" s="13"/>
      <c r="F63" s="13"/>
      <c r="G63" s="13"/>
      <c r="H63" s="13"/>
      <c r="I63" s="13"/>
    </row>
    <row r="64" spans="1:9" x14ac:dyDescent="0.25">
      <c r="A64" s="13"/>
      <c r="E64" s="13"/>
      <c r="F64" s="13"/>
      <c r="G64" s="13"/>
      <c r="H64" s="13"/>
      <c r="I64" s="13"/>
    </row>
    <row r="65" spans="1:9" x14ac:dyDescent="0.25">
      <c r="A65" s="13"/>
      <c r="E65" s="13"/>
      <c r="F65" s="13"/>
      <c r="G65" s="13"/>
      <c r="H65" s="13"/>
      <c r="I65" s="13"/>
    </row>
    <row r="66" spans="1:9" x14ac:dyDescent="0.25">
      <c r="A66" s="13"/>
      <c r="E66" s="13"/>
      <c r="F66" s="13"/>
      <c r="G66" s="13"/>
      <c r="H66" s="13"/>
      <c r="I66" s="13"/>
    </row>
    <row r="67" spans="1:9" x14ac:dyDescent="0.25">
      <c r="A67" s="13"/>
      <c r="E67" s="13"/>
      <c r="F67" s="13"/>
      <c r="G67" s="13"/>
      <c r="H67" s="13"/>
      <c r="I67" s="13"/>
    </row>
    <row r="68" spans="1:9" x14ac:dyDescent="0.25">
      <c r="A68" s="13"/>
      <c r="E68" s="13"/>
      <c r="F68" s="13"/>
      <c r="G68" s="13"/>
      <c r="H68" s="13"/>
      <c r="I68" s="13"/>
    </row>
    <row r="69" spans="1:9" x14ac:dyDescent="0.25">
      <c r="A69" s="13"/>
      <c r="E69" s="13"/>
      <c r="F69" s="13"/>
      <c r="G69" s="13"/>
      <c r="H69" s="13"/>
      <c r="I69" s="13"/>
    </row>
    <row r="70" spans="1:9" x14ac:dyDescent="0.25">
      <c r="A70" s="13"/>
      <c r="E70" s="13"/>
      <c r="F70" s="13"/>
      <c r="G70" s="13"/>
      <c r="H70" s="13"/>
      <c r="I70" s="13"/>
    </row>
    <row r="71" spans="1:9" x14ac:dyDescent="0.25">
      <c r="A71" s="13"/>
      <c r="E71" s="13"/>
      <c r="F71" s="13"/>
      <c r="G71" s="13"/>
      <c r="H71" s="13"/>
      <c r="I71" s="13"/>
    </row>
    <row r="72" spans="1:9" x14ac:dyDescent="0.25">
      <c r="A72" s="13"/>
      <c r="E72" s="13"/>
      <c r="F72" s="13"/>
      <c r="G72" s="13"/>
      <c r="H72" s="13"/>
      <c r="I72" s="13"/>
    </row>
    <row r="73" spans="1:9" x14ac:dyDescent="0.25">
      <c r="A73" s="13"/>
      <c r="E73" s="13"/>
      <c r="F73" s="13"/>
      <c r="G73" s="13"/>
      <c r="H73" s="13"/>
      <c r="I73" s="13"/>
    </row>
    <row r="74" spans="1:9" x14ac:dyDescent="0.25">
      <c r="A74" s="13"/>
      <c r="E74" s="13"/>
      <c r="F74" s="13"/>
      <c r="G74" s="13"/>
      <c r="H74" s="13"/>
      <c r="I74" s="13"/>
    </row>
    <row r="75" spans="1:9" x14ac:dyDescent="0.25">
      <c r="A75" s="13"/>
      <c r="E75" s="13"/>
      <c r="F75" s="13"/>
      <c r="G75" s="13"/>
      <c r="H75" s="13"/>
      <c r="I75" s="13"/>
    </row>
    <row r="76" spans="1:9" x14ac:dyDescent="0.25">
      <c r="A76" s="13"/>
      <c r="E76" s="13"/>
      <c r="F76" s="13"/>
      <c r="G76" s="13"/>
      <c r="H76" s="13"/>
      <c r="I76" s="13"/>
    </row>
    <row r="77" spans="1:9" x14ac:dyDescent="0.25">
      <c r="A77" s="13"/>
      <c r="E77" s="13"/>
      <c r="F77" s="13"/>
      <c r="G77" s="13"/>
      <c r="H77" s="13"/>
      <c r="I77" s="13"/>
    </row>
    <row r="78" spans="1:9" x14ac:dyDescent="0.25">
      <c r="A78" s="13"/>
      <c r="E78" s="13"/>
      <c r="F78" s="13"/>
      <c r="G78" s="13"/>
      <c r="H78" s="13"/>
      <c r="I78" s="13"/>
    </row>
    <row r="79" spans="1:9" x14ac:dyDescent="0.25">
      <c r="A79" s="13"/>
      <c r="E79" s="13"/>
      <c r="F79" s="13"/>
      <c r="G79" s="13"/>
      <c r="H79" s="13"/>
      <c r="I79" s="13"/>
    </row>
    <row r="80" spans="1:9" x14ac:dyDescent="0.25">
      <c r="A80" s="13"/>
      <c r="E80" s="13"/>
      <c r="F80" s="13"/>
      <c r="G80" s="13"/>
      <c r="H80" s="13"/>
      <c r="I80" s="13"/>
    </row>
    <row r="81" spans="1:9" x14ac:dyDescent="0.25">
      <c r="A81" s="13"/>
      <c r="E81" s="13"/>
      <c r="F81" s="13"/>
      <c r="G81" s="13"/>
      <c r="H81" s="13"/>
      <c r="I81" s="13"/>
    </row>
    <row r="82" spans="1:9" x14ac:dyDescent="0.25">
      <c r="A82" s="13"/>
      <c r="E82" s="13"/>
      <c r="F82" s="13"/>
      <c r="G82" s="13"/>
      <c r="H82" s="13"/>
      <c r="I82" s="13"/>
    </row>
    <row r="83" spans="1:9" x14ac:dyDescent="0.25">
      <c r="A83" s="13"/>
      <c r="E83" s="13"/>
      <c r="F83" s="13"/>
      <c r="G83" s="13"/>
      <c r="H83" s="13"/>
      <c r="I83" s="13"/>
    </row>
    <row r="84" spans="1:9" x14ac:dyDescent="0.25">
      <c r="A84" s="13"/>
      <c r="E84" s="13"/>
      <c r="F84" s="13"/>
      <c r="G84" s="13"/>
      <c r="H84" s="13"/>
      <c r="I84" s="13"/>
    </row>
    <row r="85" spans="1:9" x14ac:dyDescent="0.25">
      <c r="A85" s="13"/>
      <c r="E85" s="13"/>
      <c r="F85" s="13"/>
      <c r="G85" s="13"/>
      <c r="H85" s="13"/>
      <c r="I85" s="13"/>
    </row>
    <row r="86" spans="1:9" x14ac:dyDescent="0.25">
      <c r="A86" s="13"/>
      <c r="E86" s="13"/>
      <c r="F86" s="13"/>
      <c r="G86" s="13"/>
      <c r="H86" s="13"/>
      <c r="I86" s="13"/>
    </row>
    <row r="87" spans="1:9" x14ac:dyDescent="0.25">
      <c r="I87" s="13"/>
    </row>
    <row r="88" spans="1:9" x14ac:dyDescent="0.25">
      <c r="I88" s="13"/>
    </row>
    <row r="89" spans="1:9" x14ac:dyDescent="0.25">
      <c r="I89" s="13"/>
    </row>
    <row r="90" spans="1:9" x14ac:dyDescent="0.25">
      <c r="I90" s="13"/>
    </row>
    <row r="91" spans="1:9" x14ac:dyDescent="0.25">
      <c r="I91" s="13"/>
    </row>
    <row r="92" spans="1:9" x14ac:dyDescent="0.25">
      <c r="I92" s="13"/>
    </row>
    <row r="93" spans="1:9" x14ac:dyDescent="0.25">
      <c r="I93" s="13"/>
    </row>
    <row r="94" spans="1:9" x14ac:dyDescent="0.25">
      <c r="I94" s="13"/>
    </row>
    <row r="95" spans="1:9" x14ac:dyDescent="0.25">
      <c r="I95" s="13"/>
    </row>
    <row r="96" spans="1:9" x14ac:dyDescent="0.25">
      <c r="I96" s="13"/>
    </row>
    <row r="97" spans="1:9" x14ac:dyDescent="0.25">
      <c r="I97" s="13"/>
    </row>
    <row r="98" spans="1:9" x14ac:dyDescent="0.25">
      <c r="I98" s="13"/>
    </row>
    <row r="99" spans="1:9" x14ac:dyDescent="0.25">
      <c r="I99" s="13"/>
    </row>
    <row r="100" spans="1:9" x14ac:dyDescent="0.25">
      <c r="I100" s="13"/>
    </row>
    <row r="101" spans="1:9" x14ac:dyDescent="0.25">
      <c r="A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C105" s="13"/>
      <c r="D105" s="13"/>
      <c r="E105" s="13"/>
      <c r="F105" s="13"/>
      <c r="G105" s="13"/>
      <c r="H105" s="13"/>
      <c r="I105" s="13"/>
    </row>
  </sheetData>
  <protectedRanges>
    <protectedRange sqref="D95" name="טווח1_1"/>
  </protectedRanges>
  <mergeCells count="10">
    <mergeCell ref="A1:H1"/>
    <mergeCell ref="A26:C26"/>
    <mergeCell ref="A27:C27"/>
    <mergeCell ref="A25:C25"/>
    <mergeCell ref="A31:C31"/>
    <mergeCell ref="A35:C35"/>
    <mergeCell ref="A37:C37"/>
    <mergeCell ref="A36:C36"/>
    <mergeCell ref="A30:C30"/>
    <mergeCell ref="A32:C32"/>
  </mergeCells>
  <pageMargins left="0.15748031496062992" right="0.15748031496062992" top="0.23622047244094491" bottom="0.19685039370078741" header="0.15748031496062992" footer="0.15748031496062992"/>
  <pageSetup paperSize="9" scale="85" orientation="portrait" r:id="rId1"/>
  <ignoredErrors>
    <ignoredError sqref="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rightToLeft="1" view="pageBreakPreview" zoomScaleNormal="100" zoomScaleSheetLayoutView="100" workbookViewId="0">
      <pane ySplit="2" topLeftCell="A24" activePane="bottomLeft" state="frozen"/>
      <selection pane="bottomLeft" activeCell="H38" sqref="H38"/>
    </sheetView>
  </sheetViews>
  <sheetFormatPr defaultColWidth="9" defaultRowHeight="13.8" x14ac:dyDescent="0.25"/>
  <cols>
    <col min="1" max="1" width="4.3984375" style="27" customWidth="1"/>
    <col min="2" max="2" width="6.59765625" style="13" customWidth="1"/>
    <col min="3" max="3" width="20.69921875" style="67" customWidth="1"/>
    <col min="4" max="4" width="2.8984375" style="27" customWidth="1"/>
    <col min="5" max="5" width="6.3984375" style="27" bestFit="1" customWidth="1"/>
    <col min="6" max="6" width="8.19921875" style="27" bestFit="1" customWidth="1"/>
    <col min="7" max="7" width="10.19921875" style="40" bestFit="1" customWidth="1"/>
    <col min="8" max="8" width="10.5" style="40" customWidth="1"/>
    <col min="9" max="9" width="17.69921875" style="27" customWidth="1"/>
    <col min="10" max="16384" width="9" style="13"/>
  </cols>
  <sheetData>
    <row r="1" spans="1:9" ht="24" thickTop="1" thickBot="1" x14ac:dyDescent="0.45">
      <c r="A1" s="105" t="s">
        <v>29</v>
      </c>
      <c r="B1" s="106"/>
      <c r="C1" s="106"/>
      <c r="D1" s="106"/>
      <c r="E1" s="106"/>
      <c r="F1" s="106"/>
      <c r="G1" s="106"/>
      <c r="H1" s="106"/>
      <c r="I1" s="78">
        <f>H39</f>
        <v>74880</v>
      </c>
    </row>
    <row r="2" spans="1:9" ht="16.5" customHeight="1" thickTop="1" thickBot="1" x14ac:dyDescent="0.3">
      <c r="A2" s="3" t="s">
        <v>0</v>
      </c>
      <c r="B2" s="4" t="s">
        <v>36</v>
      </c>
      <c r="C2" s="51" t="s">
        <v>37</v>
      </c>
      <c r="D2" s="51" t="s">
        <v>38</v>
      </c>
      <c r="E2" s="4" t="s">
        <v>1</v>
      </c>
      <c r="F2" s="4" t="s">
        <v>2</v>
      </c>
      <c r="G2" s="32" t="s">
        <v>10</v>
      </c>
      <c r="H2" s="32" t="s">
        <v>9</v>
      </c>
      <c r="I2" s="72" t="s">
        <v>41</v>
      </c>
    </row>
    <row r="3" spans="1:9" s="5" customFormat="1" ht="22.2" thickTop="1" thickBot="1" x14ac:dyDescent="0.45">
      <c r="A3" s="88">
        <v>1</v>
      </c>
      <c r="B3" s="89" t="s">
        <v>25</v>
      </c>
      <c r="C3" s="93"/>
      <c r="D3" s="42"/>
      <c r="E3" s="42"/>
      <c r="F3" s="42"/>
      <c r="G3" s="43"/>
      <c r="H3" s="43"/>
      <c r="I3" s="77"/>
    </row>
    <row r="4" spans="1:9" s="25" customFormat="1" ht="14.4" thickTop="1" x14ac:dyDescent="0.25">
      <c r="A4" s="81">
        <v>1.1000000000000001</v>
      </c>
      <c r="B4" s="82" t="s">
        <v>18</v>
      </c>
      <c r="C4" s="83" t="s">
        <v>19</v>
      </c>
      <c r="D4" s="69">
        <v>1</v>
      </c>
      <c r="E4" s="84" t="s">
        <v>8</v>
      </c>
      <c r="F4" s="85">
        <v>1</v>
      </c>
      <c r="G4" s="86">
        <v>4000</v>
      </c>
      <c r="H4" s="86">
        <f t="shared" ref="H4:H24" si="0">G4*F4</f>
        <v>4000</v>
      </c>
      <c r="I4" s="87"/>
    </row>
    <row r="5" spans="1:9" s="25" customFormat="1" x14ac:dyDescent="0.25">
      <c r="A5" s="28">
        <v>1.2</v>
      </c>
      <c r="B5" s="61" t="s">
        <v>18</v>
      </c>
      <c r="C5" s="62" t="s">
        <v>19</v>
      </c>
      <c r="D5" s="70">
        <v>2</v>
      </c>
      <c r="E5" s="54" t="s">
        <v>8</v>
      </c>
      <c r="F5" s="14">
        <v>1</v>
      </c>
      <c r="G5" s="33">
        <v>4000</v>
      </c>
      <c r="H5" s="33">
        <f t="shared" si="0"/>
        <v>4000</v>
      </c>
      <c r="I5" s="73"/>
    </row>
    <row r="6" spans="1:9" s="25" customFormat="1" x14ac:dyDescent="0.25">
      <c r="A6" s="28">
        <v>1.3</v>
      </c>
      <c r="B6" s="61" t="s">
        <v>18</v>
      </c>
      <c r="C6" s="62" t="s">
        <v>19</v>
      </c>
      <c r="D6" s="70">
        <v>3</v>
      </c>
      <c r="E6" s="54" t="s">
        <v>8</v>
      </c>
      <c r="F6" s="14">
        <v>1</v>
      </c>
      <c r="G6" s="33">
        <v>4000</v>
      </c>
      <c r="H6" s="33">
        <f t="shared" si="0"/>
        <v>4000</v>
      </c>
      <c r="I6" s="73"/>
    </row>
    <row r="7" spans="1:9" s="31" customFormat="1" x14ac:dyDescent="0.25">
      <c r="A7" s="28">
        <v>1.4</v>
      </c>
      <c r="B7" s="61" t="s">
        <v>18</v>
      </c>
      <c r="C7" s="62" t="s">
        <v>19</v>
      </c>
      <c r="D7" s="70">
        <v>4</v>
      </c>
      <c r="E7" s="54" t="s">
        <v>8</v>
      </c>
      <c r="F7" s="14">
        <v>1</v>
      </c>
      <c r="G7" s="33">
        <v>4000</v>
      </c>
      <c r="H7" s="33">
        <f t="shared" si="0"/>
        <v>4000</v>
      </c>
      <c r="I7" s="73"/>
    </row>
    <row r="8" spans="1:9" s="25" customFormat="1" x14ac:dyDescent="0.25">
      <c r="A8" s="28">
        <v>1.5</v>
      </c>
      <c r="B8" s="61" t="s">
        <v>18</v>
      </c>
      <c r="C8" s="62" t="s">
        <v>19</v>
      </c>
      <c r="D8" s="70">
        <v>5</v>
      </c>
      <c r="E8" s="54" t="s">
        <v>8</v>
      </c>
      <c r="F8" s="14">
        <v>1</v>
      </c>
      <c r="G8" s="33">
        <v>4000</v>
      </c>
      <c r="H8" s="33">
        <f t="shared" si="0"/>
        <v>4000</v>
      </c>
      <c r="I8" s="73"/>
    </row>
    <row r="9" spans="1:9" s="31" customFormat="1" x14ac:dyDescent="0.25">
      <c r="A9" s="53">
        <v>1.6</v>
      </c>
      <c r="B9" s="61" t="s">
        <v>18</v>
      </c>
      <c r="C9" s="62" t="s">
        <v>19</v>
      </c>
      <c r="D9" s="70">
        <v>6</v>
      </c>
      <c r="E9" s="54" t="s">
        <v>8</v>
      </c>
      <c r="F9" s="14">
        <v>1</v>
      </c>
      <c r="G9" s="33">
        <v>4000</v>
      </c>
      <c r="H9" s="33">
        <f t="shared" si="0"/>
        <v>4000</v>
      </c>
      <c r="I9" s="73"/>
    </row>
    <row r="10" spans="1:9" s="25" customFormat="1" x14ac:dyDescent="0.25">
      <c r="A10" s="29">
        <v>1.7</v>
      </c>
      <c r="B10" s="61" t="s">
        <v>18</v>
      </c>
      <c r="C10" s="62" t="s">
        <v>19</v>
      </c>
      <c r="D10" s="70">
        <v>7</v>
      </c>
      <c r="E10" s="54" t="s">
        <v>8</v>
      </c>
      <c r="F10" s="14">
        <v>1</v>
      </c>
      <c r="G10" s="33">
        <v>4000</v>
      </c>
      <c r="H10" s="33">
        <f t="shared" si="0"/>
        <v>4000</v>
      </c>
      <c r="I10" s="73"/>
    </row>
    <row r="11" spans="1:9" s="25" customFormat="1" x14ac:dyDescent="0.25">
      <c r="A11" s="29">
        <v>1.8</v>
      </c>
      <c r="B11" s="61" t="s">
        <v>18</v>
      </c>
      <c r="C11" s="62" t="s">
        <v>19</v>
      </c>
      <c r="D11" s="70">
        <v>8</v>
      </c>
      <c r="E11" s="54" t="s">
        <v>8</v>
      </c>
      <c r="F11" s="14">
        <v>1</v>
      </c>
      <c r="G11" s="33">
        <v>4000</v>
      </c>
      <c r="H11" s="33">
        <f t="shared" si="0"/>
        <v>4000</v>
      </c>
      <c r="I11" s="73" t="s">
        <v>42</v>
      </c>
    </row>
    <row r="12" spans="1:9" s="25" customFormat="1" x14ac:dyDescent="0.25">
      <c r="A12" s="29">
        <v>1.9</v>
      </c>
      <c r="B12" s="61" t="s">
        <v>18</v>
      </c>
      <c r="C12" s="62" t="s">
        <v>31</v>
      </c>
      <c r="D12" s="70">
        <v>9</v>
      </c>
      <c r="E12" s="54" t="s">
        <v>8</v>
      </c>
      <c r="F12" s="14">
        <v>1</v>
      </c>
      <c r="G12" s="33">
        <v>4000</v>
      </c>
      <c r="H12" s="33">
        <f t="shared" si="0"/>
        <v>4000</v>
      </c>
      <c r="I12" s="73"/>
    </row>
    <row r="13" spans="1:9" s="25" customFormat="1" x14ac:dyDescent="0.25">
      <c r="A13" s="30">
        <v>1.1000000000000001</v>
      </c>
      <c r="B13" s="61" t="s">
        <v>18</v>
      </c>
      <c r="C13" s="62" t="s">
        <v>31</v>
      </c>
      <c r="D13" s="70">
        <v>10</v>
      </c>
      <c r="E13" s="54" t="s">
        <v>8</v>
      </c>
      <c r="F13" s="14">
        <v>1</v>
      </c>
      <c r="G13" s="33">
        <v>4000</v>
      </c>
      <c r="H13" s="33">
        <f t="shared" si="0"/>
        <v>4000</v>
      </c>
      <c r="I13" s="73" t="s">
        <v>39</v>
      </c>
    </row>
    <row r="14" spans="1:9" s="25" customFormat="1" x14ac:dyDescent="0.25">
      <c r="A14" s="30">
        <v>1.1100000000000001</v>
      </c>
      <c r="B14" s="61" t="s">
        <v>18</v>
      </c>
      <c r="C14" s="62" t="s">
        <v>23</v>
      </c>
      <c r="D14" s="70">
        <v>11</v>
      </c>
      <c r="E14" s="54" t="s">
        <v>8</v>
      </c>
      <c r="F14" s="14"/>
      <c r="G14" s="33">
        <v>4000</v>
      </c>
      <c r="H14" s="33">
        <f t="shared" si="0"/>
        <v>0</v>
      </c>
      <c r="I14" s="73"/>
    </row>
    <row r="15" spans="1:9" s="25" customFormat="1" x14ac:dyDescent="0.25">
      <c r="A15" s="30">
        <v>1.1200000000000001</v>
      </c>
      <c r="B15" s="61" t="s">
        <v>18</v>
      </c>
      <c r="C15" s="62" t="s">
        <v>32</v>
      </c>
      <c r="D15" s="70">
        <v>12</v>
      </c>
      <c r="E15" s="54" t="s">
        <v>8</v>
      </c>
      <c r="F15" s="14"/>
      <c r="G15" s="33">
        <v>4000</v>
      </c>
      <c r="H15" s="33">
        <f t="shared" si="0"/>
        <v>0</v>
      </c>
      <c r="I15" s="73"/>
    </row>
    <row r="16" spans="1:9" s="25" customFormat="1" x14ac:dyDescent="0.25">
      <c r="A16" s="30">
        <v>1.1299999999999999</v>
      </c>
      <c r="B16" s="61" t="s">
        <v>18</v>
      </c>
      <c r="C16" s="62" t="s">
        <v>22</v>
      </c>
      <c r="D16" s="70">
        <v>13</v>
      </c>
      <c r="E16" s="54" t="s">
        <v>8</v>
      </c>
      <c r="F16" s="14"/>
      <c r="G16" s="33">
        <v>4000</v>
      </c>
      <c r="H16" s="33">
        <f t="shared" si="0"/>
        <v>0</v>
      </c>
      <c r="I16" s="73"/>
    </row>
    <row r="17" spans="1:9" s="25" customFormat="1" x14ac:dyDescent="0.25">
      <c r="A17" s="30">
        <v>1.1399999999999999</v>
      </c>
      <c r="B17" s="61" t="s">
        <v>18</v>
      </c>
      <c r="C17" s="62" t="s">
        <v>33</v>
      </c>
      <c r="D17" s="70">
        <v>14</v>
      </c>
      <c r="E17" s="54" t="s">
        <v>8</v>
      </c>
      <c r="F17" s="14"/>
      <c r="G17" s="33">
        <v>4000</v>
      </c>
      <c r="H17" s="33">
        <f t="shared" si="0"/>
        <v>0</v>
      </c>
      <c r="I17" s="73" t="s">
        <v>39</v>
      </c>
    </row>
    <row r="18" spans="1:9" s="25" customFormat="1" x14ac:dyDescent="0.25">
      <c r="A18" s="30">
        <v>1.1499999999999999</v>
      </c>
      <c r="B18" s="61" t="s">
        <v>18</v>
      </c>
      <c r="C18" s="62" t="s">
        <v>33</v>
      </c>
      <c r="D18" s="70">
        <v>15</v>
      </c>
      <c r="E18" s="54" t="s">
        <v>8</v>
      </c>
      <c r="F18" s="14"/>
      <c r="G18" s="33">
        <v>4000</v>
      </c>
      <c r="H18" s="33">
        <f t="shared" si="0"/>
        <v>0</v>
      </c>
      <c r="I18" s="73"/>
    </row>
    <row r="19" spans="1:9" s="25" customFormat="1" x14ac:dyDescent="0.25">
      <c r="A19" s="30">
        <v>1.1599999999999999</v>
      </c>
      <c r="B19" s="61" t="s">
        <v>18</v>
      </c>
      <c r="C19" s="62" t="s">
        <v>24</v>
      </c>
      <c r="D19" s="70">
        <v>16</v>
      </c>
      <c r="E19" s="54" t="s">
        <v>8</v>
      </c>
      <c r="F19" s="14"/>
      <c r="G19" s="33">
        <v>4000</v>
      </c>
      <c r="H19" s="33">
        <f t="shared" si="0"/>
        <v>0</v>
      </c>
      <c r="I19" s="73"/>
    </row>
    <row r="20" spans="1:9" s="25" customFormat="1" x14ac:dyDescent="0.25">
      <c r="A20" s="30">
        <v>1.17</v>
      </c>
      <c r="B20" s="61" t="s">
        <v>18</v>
      </c>
      <c r="C20" s="62" t="s">
        <v>43</v>
      </c>
      <c r="D20" s="70">
        <v>17</v>
      </c>
      <c r="E20" s="54" t="s">
        <v>8</v>
      </c>
      <c r="F20" s="14"/>
      <c r="G20" s="33">
        <v>4000</v>
      </c>
      <c r="H20" s="33">
        <f t="shared" si="0"/>
        <v>0</v>
      </c>
      <c r="I20" s="73" t="s">
        <v>40</v>
      </c>
    </row>
    <row r="21" spans="1:9" s="25" customFormat="1" x14ac:dyDescent="0.25">
      <c r="A21" s="30">
        <v>1.18</v>
      </c>
      <c r="B21" s="61" t="s">
        <v>18</v>
      </c>
      <c r="C21" s="62" t="s">
        <v>43</v>
      </c>
      <c r="D21" s="70">
        <v>18</v>
      </c>
      <c r="E21" s="54" t="s">
        <v>8</v>
      </c>
      <c r="F21" s="14"/>
      <c r="G21" s="33">
        <v>4000</v>
      </c>
      <c r="H21" s="33">
        <f t="shared" si="0"/>
        <v>0</v>
      </c>
      <c r="I21" s="73"/>
    </row>
    <row r="22" spans="1:9" s="25" customFormat="1" x14ac:dyDescent="0.25">
      <c r="A22" s="30">
        <v>1.19</v>
      </c>
      <c r="B22" s="61" t="s">
        <v>18</v>
      </c>
      <c r="C22" s="62" t="s">
        <v>43</v>
      </c>
      <c r="D22" s="70">
        <v>19</v>
      </c>
      <c r="E22" s="54" t="s">
        <v>8</v>
      </c>
      <c r="F22" s="14"/>
      <c r="G22" s="33">
        <v>4000</v>
      </c>
      <c r="H22" s="33">
        <f t="shared" si="0"/>
        <v>0</v>
      </c>
      <c r="I22" s="73"/>
    </row>
    <row r="23" spans="1:9" s="31" customFormat="1" x14ac:dyDescent="0.25">
      <c r="A23" s="30">
        <v>1.2</v>
      </c>
      <c r="B23" s="61" t="s">
        <v>18</v>
      </c>
      <c r="C23" s="62" t="s">
        <v>43</v>
      </c>
      <c r="D23" s="70">
        <v>20</v>
      </c>
      <c r="E23" s="54" t="s">
        <v>8</v>
      </c>
      <c r="F23" s="14"/>
      <c r="G23" s="33">
        <v>4000</v>
      </c>
      <c r="H23" s="33">
        <f t="shared" si="0"/>
        <v>0</v>
      </c>
      <c r="I23" s="73"/>
    </row>
    <row r="24" spans="1:9" s="31" customFormat="1" x14ac:dyDescent="0.25">
      <c r="A24" s="30">
        <v>1.21</v>
      </c>
      <c r="B24" s="61" t="s">
        <v>20</v>
      </c>
      <c r="C24" s="62" t="s">
        <v>34</v>
      </c>
      <c r="D24" s="70">
        <v>21</v>
      </c>
      <c r="E24" s="54" t="s">
        <v>8</v>
      </c>
      <c r="F24" s="14">
        <v>1</v>
      </c>
      <c r="G24" s="33">
        <v>4000</v>
      </c>
      <c r="H24" s="33">
        <f t="shared" si="0"/>
        <v>4000</v>
      </c>
      <c r="I24" s="73" t="s">
        <v>42</v>
      </c>
    </row>
    <row r="25" spans="1:9" x14ac:dyDescent="0.25">
      <c r="A25" s="96" t="s">
        <v>5</v>
      </c>
      <c r="B25" s="97"/>
      <c r="C25" s="98"/>
      <c r="D25" s="68"/>
      <c r="E25" s="17"/>
      <c r="F25" s="17"/>
      <c r="G25" s="34"/>
      <c r="H25" s="35">
        <f>SUM(H3:H24)</f>
        <v>44000</v>
      </c>
      <c r="I25" s="76"/>
    </row>
    <row r="26" spans="1:9" x14ac:dyDescent="0.25">
      <c r="A26" s="107" t="s">
        <v>13</v>
      </c>
      <c r="B26" s="108"/>
      <c r="C26" s="109"/>
      <c r="D26" s="54"/>
      <c r="E26" s="16" t="s">
        <v>11</v>
      </c>
      <c r="F26" s="11">
        <v>0</v>
      </c>
      <c r="G26" s="36"/>
      <c r="H26" s="37"/>
      <c r="I26" s="74"/>
    </row>
    <row r="27" spans="1:9" ht="14.4" thickBot="1" x14ac:dyDescent="0.3">
      <c r="A27" s="99" t="s">
        <v>12</v>
      </c>
      <c r="B27" s="100"/>
      <c r="C27" s="101"/>
      <c r="D27" s="68"/>
      <c r="E27" s="17"/>
      <c r="F27" s="17"/>
      <c r="G27" s="34"/>
      <c r="H27" s="35">
        <f>H25*(1-(F26/100))</f>
        <v>44000</v>
      </c>
      <c r="I27" s="75"/>
    </row>
    <row r="28" spans="1:9" s="5" customFormat="1" ht="22.2" thickTop="1" thickBot="1" x14ac:dyDescent="0.45">
      <c r="A28" s="8">
        <v>2</v>
      </c>
      <c r="B28" s="9" t="s">
        <v>45</v>
      </c>
      <c r="C28" s="63"/>
      <c r="D28" s="10"/>
      <c r="E28" s="41"/>
      <c r="F28" s="42"/>
      <c r="G28" s="43"/>
      <c r="H28" s="43"/>
      <c r="I28" s="77"/>
    </row>
    <row r="29" spans="1:9" s="31" customFormat="1" ht="14.4" thickTop="1" x14ac:dyDescent="0.25">
      <c r="A29" s="18" t="s">
        <v>30</v>
      </c>
      <c r="B29" s="62" t="s">
        <v>21</v>
      </c>
      <c r="C29" s="62" t="s">
        <v>35</v>
      </c>
      <c r="D29" s="70">
        <v>22</v>
      </c>
      <c r="E29" s="54" t="s">
        <v>8</v>
      </c>
      <c r="F29" s="14">
        <v>1</v>
      </c>
      <c r="G29" s="33">
        <v>4000</v>
      </c>
      <c r="H29" s="33">
        <f>G29*F29</f>
        <v>4000</v>
      </c>
      <c r="I29" s="73" t="s">
        <v>44</v>
      </c>
    </row>
    <row r="30" spans="1:9" x14ac:dyDescent="0.25">
      <c r="A30" s="96" t="s">
        <v>6</v>
      </c>
      <c r="B30" s="97"/>
      <c r="C30" s="98"/>
      <c r="D30" s="68"/>
      <c r="E30" s="17"/>
      <c r="F30" s="17"/>
      <c r="G30" s="34"/>
      <c r="H30" s="35">
        <f>SUM(H29:H29)</f>
        <v>4000</v>
      </c>
      <c r="I30" s="76"/>
    </row>
    <row r="31" spans="1:9" x14ac:dyDescent="0.25">
      <c r="A31" s="107" t="s">
        <v>14</v>
      </c>
      <c r="B31" s="108"/>
      <c r="C31" s="109"/>
      <c r="D31" s="54"/>
      <c r="E31" s="16" t="s">
        <v>11</v>
      </c>
      <c r="F31" s="11">
        <v>0</v>
      </c>
      <c r="G31" s="36"/>
      <c r="H31" s="37"/>
      <c r="I31" s="74"/>
    </row>
    <row r="32" spans="1:9" ht="14.4" thickBot="1" x14ac:dyDescent="0.3">
      <c r="A32" s="99" t="s">
        <v>15</v>
      </c>
      <c r="B32" s="100"/>
      <c r="C32" s="101"/>
      <c r="D32" s="68"/>
      <c r="E32" s="17"/>
      <c r="F32" s="17"/>
      <c r="G32" s="34"/>
      <c r="H32" s="35">
        <f>H30*(1-(F31/100))</f>
        <v>4000</v>
      </c>
      <c r="I32" s="75"/>
    </row>
    <row r="33" spans="1:11" s="5" customFormat="1" ht="22.2" thickTop="1" thickBot="1" x14ac:dyDescent="0.45">
      <c r="A33" s="8">
        <v>3</v>
      </c>
      <c r="B33" s="9" t="s">
        <v>26</v>
      </c>
      <c r="C33" s="63"/>
      <c r="D33" s="10"/>
      <c r="E33" s="41"/>
      <c r="F33" s="42"/>
      <c r="G33" s="43"/>
      <c r="H33" s="43"/>
      <c r="I33" s="77"/>
    </row>
    <row r="34" spans="1:11" s="23" customFormat="1" ht="14.4" thickTop="1" x14ac:dyDescent="0.25">
      <c r="A34" s="18" t="s">
        <v>27</v>
      </c>
      <c r="B34" s="19" t="s">
        <v>16</v>
      </c>
      <c r="C34" s="64"/>
      <c r="D34" s="71"/>
      <c r="E34" s="20" t="s">
        <v>8</v>
      </c>
      <c r="F34" s="20" t="s">
        <v>17</v>
      </c>
      <c r="G34" s="21">
        <v>20000</v>
      </c>
      <c r="H34" s="90">
        <f t="shared" ref="H34" si="1">G34*F34</f>
        <v>20000</v>
      </c>
      <c r="I34" s="59"/>
      <c r="J34" s="22"/>
    </row>
    <row r="35" spans="1:11" x14ac:dyDescent="0.25">
      <c r="A35" s="96" t="s">
        <v>7</v>
      </c>
      <c r="B35" s="97"/>
      <c r="C35" s="98"/>
      <c r="D35" s="52"/>
      <c r="E35" s="16"/>
      <c r="F35" s="24"/>
      <c r="G35" s="24"/>
      <c r="H35" s="91">
        <f>SUM(H34)</f>
        <v>20000</v>
      </c>
      <c r="I35" s="60"/>
      <c r="J35" s="12"/>
      <c r="K35" s="25"/>
    </row>
    <row r="36" spans="1:11" ht="15.6" x14ac:dyDescent="0.3">
      <c r="A36" s="102" t="s">
        <v>48</v>
      </c>
      <c r="B36" s="103"/>
      <c r="C36" s="104"/>
      <c r="D36" s="56"/>
      <c r="E36" s="15" t="s">
        <v>11</v>
      </c>
      <c r="F36" s="44">
        <v>0</v>
      </c>
      <c r="G36" s="45"/>
      <c r="H36" s="92"/>
      <c r="I36" s="55"/>
      <c r="J36" s="94"/>
      <c r="K36" s="25"/>
    </row>
    <row r="37" spans="1:11" ht="14.4" thickBot="1" x14ac:dyDescent="0.3">
      <c r="A37" s="99" t="s">
        <v>28</v>
      </c>
      <c r="B37" s="100"/>
      <c r="C37" s="101"/>
      <c r="D37" s="50"/>
      <c r="E37" s="46"/>
      <c r="F37" s="47"/>
      <c r="G37" s="47"/>
      <c r="H37" s="48">
        <f>H35*(1+(F36/100))</f>
        <v>20000</v>
      </c>
      <c r="I37" s="57"/>
      <c r="J37" s="12"/>
      <c r="K37" s="25"/>
    </row>
    <row r="38" spans="1:11" ht="14.4" thickTop="1" x14ac:dyDescent="0.25">
      <c r="A38" s="6"/>
      <c r="B38" s="1" t="s">
        <v>4</v>
      </c>
      <c r="C38" s="65"/>
      <c r="D38" s="1"/>
      <c r="E38" s="1"/>
      <c r="F38" s="1"/>
      <c r="G38" s="38"/>
      <c r="H38" s="79">
        <f>H27+H37</f>
        <v>64000</v>
      </c>
      <c r="I38" s="95" t="s">
        <v>47</v>
      </c>
    </row>
    <row r="39" spans="1:11" ht="14.4" thickBot="1" x14ac:dyDescent="0.3">
      <c r="A39" s="7"/>
      <c r="B39" s="2" t="s">
        <v>3</v>
      </c>
      <c r="C39" s="66"/>
      <c r="D39" s="2"/>
      <c r="E39" s="2"/>
      <c r="F39" s="2"/>
      <c r="G39" s="39"/>
      <c r="H39" s="80">
        <f>H38*1.17</f>
        <v>74880</v>
      </c>
      <c r="I39" s="58"/>
    </row>
    <row r="40" spans="1:11" ht="15" thickTop="1" x14ac:dyDescent="0.2"/>
    <row r="41" spans="1:11" ht="14.25" x14ac:dyDescent="0.2">
      <c r="A41" s="13"/>
      <c r="E41" s="13"/>
      <c r="F41" s="13"/>
      <c r="G41" s="13"/>
      <c r="H41" s="13"/>
    </row>
    <row r="42" spans="1:11" ht="14.25" x14ac:dyDescent="0.2">
      <c r="A42" s="13"/>
      <c r="E42" s="13"/>
      <c r="F42" s="13"/>
      <c r="G42" s="13"/>
      <c r="H42" s="13"/>
    </row>
    <row r="43" spans="1:11" ht="15" customHeight="1" x14ac:dyDescent="0.2">
      <c r="A43" s="13"/>
      <c r="E43" s="13"/>
      <c r="F43" s="13"/>
      <c r="G43" s="13"/>
      <c r="H43" s="13"/>
    </row>
    <row r="44" spans="1:11" ht="14.25" customHeight="1" x14ac:dyDescent="0.2">
      <c r="A44" s="13"/>
      <c r="E44" s="13"/>
      <c r="F44" s="13"/>
      <c r="G44" s="13"/>
      <c r="H44" s="13"/>
    </row>
    <row r="45" spans="1:11" ht="14.25" customHeight="1" x14ac:dyDescent="0.2">
      <c r="A45" s="13"/>
      <c r="E45" s="13"/>
      <c r="F45" s="13"/>
      <c r="G45" s="13"/>
      <c r="H45" s="13"/>
    </row>
    <row r="46" spans="1:11" ht="14.25" customHeight="1" x14ac:dyDescent="0.2">
      <c r="A46" s="13"/>
      <c r="E46" s="13"/>
      <c r="F46" s="13"/>
      <c r="G46" s="13"/>
      <c r="H46" s="13"/>
    </row>
    <row r="47" spans="1:11" ht="14.25" customHeight="1" x14ac:dyDescent="0.2">
      <c r="A47" s="13"/>
      <c r="E47" s="13"/>
      <c r="F47" s="13"/>
      <c r="G47" s="13"/>
      <c r="H47" s="13"/>
    </row>
    <row r="48" spans="1:11" ht="14.25" x14ac:dyDescent="0.2">
      <c r="A48" s="13"/>
      <c r="E48" s="13"/>
      <c r="F48" s="13"/>
      <c r="G48" s="13"/>
      <c r="H48" s="13"/>
    </row>
    <row r="49" spans="1:9" ht="14.25" x14ac:dyDescent="0.2">
      <c r="A49" s="13"/>
      <c r="E49" s="13"/>
      <c r="F49" s="13"/>
      <c r="G49" s="13"/>
      <c r="H49" s="13"/>
    </row>
    <row r="50" spans="1:9" ht="14.25" x14ac:dyDescent="0.2">
      <c r="A50" s="13"/>
      <c r="E50" s="13"/>
      <c r="F50" s="13"/>
      <c r="G50" s="13"/>
      <c r="H50" s="13"/>
    </row>
    <row r="51" spans="1:9" ht="14.25" x14ac:dyDescent="0.2">
      <c r="A51" s="13"/>
      <c r="E51" s="13"/>
      <c r="F51" s="13"/>
      <c r="G51" s="13"/>
      <c r="H51" s="13"/>
    </row>
    <row r="52" spans="1:9" ht="14.25" x14ac:dyDescent="0.2">
      <c r="A52" s="13"/>
      <c r="E52" s="13"/>
      <c r="F52" s="13"/>
      <c r="G52" s="13"/>
      <c r="H52" s="13"/>
    </row>
    <row r="53" spans="1:9" x14ac:dyDescent="0.25">
      <c r="A53" s="13"/>
      <c r="E53" s="13"/>
      <c r="F53" s="13"/>
      <c r="G53" s="13"/>
      <c r="H53" s="13"/>
      <c r="I53" s="13"/>
    </row>
    <row r="54" spans="1:9" x14ac:dyDescent="0.25">
      <c r="A54" s="13"/>
      <c r="E54" s="13"/>
      <c r="F54" s="13"/>
      <c r="G54" s="13"/>
      <c r="H54" s="13"/>
      <c r="I54" s="13"/>
    </row>
    <row r="55" spans="1:9" x14ac:dyDescent="0.25">
      <c r="A55" s="13"/>
      <c r="E55" s="13"/>
      <c r="F55" s="13"/>
      <c r="G55" s="13"/>
      <c r="H55" s="13"/>
      <c r="I55" s="13"/>
    </row>
    <row r="56" spans="1:9" x14ac:dyDescent="0.25">
      <c r="A56" s="13"/>
      <c r="E56" s="13"/>
      <c r="F56" s="13"/>
      <c r="G56" s="13"/>
      <c r="H56" s="13"/>
      <c r="I56" s="13"/>
    </row>
    <row r="57" spans="1:9" x14ac:dyDescent="0.25">
      <c r="A57" s="13"/>
      <c r="E57" s="13"/>
      <c r="F57" s="13"/>
      <c r="G57" s="13"/>
      <c r="H57" s="13"/>
      <c r="I57" s="13"/>
    </row>
    <row r="58" spans="1:9" x14ac:dyDescent="0.25">
      <c r="A58" s="13"/>
      <c r="E58" s="13"/>
      <c r="F58" s="13"/>
      <c r="G58" s="13"/>
      <c r="H58" s="13"/>
      <c r="I58" s="13"/>
    </row>
    <row r="59" spans="1:9" x14ac:dyDescent="0.25">
      <c r="A59" s="13"/>
      <c r="E59" s="13"/>
      <c r="F59" s="13"/>
      <c r="G59" s="13"/>
      <c r="H59" s="13"/>
      <c r="I59" s="13"/>
    </row>
    <row r="60" spans="1:9" x14ac:dyDescent="0.25">
      <c r="A60" s="13"/>
      <c r="E60" s="13"/>
      <c r="F60" s="13"/>
      <c r="G60" s="13"/>
      <c r="H60" s="13"/>
      <c r="I60" s="13"/>
    </row>
    <row r="61" spans="1:9" x14ac:dyDescent="0.25">
      <c r="A61" s="13"/>
      <c r="E61" s="13"/>
      <c r="F61" s="13"/>
      <c r="G61" s="13"/>
      <c r="H61" s="13"/>
      <c r="I61" s="13"/>
    </row>
    <row r="62" spans="1:9" x14ac:dyDescent="0.25">
      <c r="A62" s="13"/>
      <c r="E62" s="13"/>
      <c r="F62" s="13"/>
      <c r="G62" s="13"/>
      <c r="H62" s="13"/>
      <c r="I62" s="13"/>
    </row>
    <row r="63" spans="1:9" x14ac:dyDescent="0.25">
      <c r="A63" s="13"/>
      <c r="E63" s="13"/>
      <c r="F63" s="13"/>
      <c r="G63" s="13"/>
      <c r="H63" s="13"/>
      <c r="I63" s="13"/>
    </row>
    <row r="64" spans="1:9" x14ac:dyDescent="0.25">
      <c r="A64" s="13"/>
      <c r="E64" s="13"/>
      <c r="F64" s="13"/>
      <c r="G64" s="13"/>
      <c r="H64" s="13"/>
      <c r="I64" s="13"/>
    </row>
    <row r="65" spans="1:9" x14ac:dyDescent="0.25">
      <c r="A65" s="13"/>
      <c r="E65" s="13"/>
      <c r="F65" s="13"/>
      <c r="G65" s="13"/>
      <c r="H65" s="13"/>
      <c r="I65" s="13"/>
    </row>
    <row r="66" spans="1:9" x14ac:dyDescent="0.25">
      <c r="A66" s="13"/>
      <c r="E66" s="13"/>
      <c r="F66" s="13"/>
      <c r="G66" s="13"/>
      <c r="H66" s="13"/>
      <c r="I66" s="13"/>
    </row>
    <row r="67" spans="1:9" x14ac:dyDescent="0.25">
      <c r="A67" s="13"/>
      <c r="E67" s="13"/>
      <c r="F67" s="13"/>
      <c r="G67" s="13"/>
      <c r="H67" s="13"/>
      <c r="I67" s="13"/>
    </row>
    <row r="68" spans="1:9" x14ac:dyDescent="0.25">
      <c r="A68" s="13"/>
      <c r="E68" s="13"/>
      <c r="F68" s="13"/>
      <c r="G68" s="13"/>
      <c r="H68" s="13"/>
      <c r="I68" s="13"/>
    </row>
    <row r="69" spans="1:9" x14ac:dyDescent="0.25">
      <c r="A69" s="13"/>
      <c r="E69" s="13"/>
      <c r="F69" s="13"/>
      <c r="G69" s="13"/>
      <c r="H69" s="13"/>
      <c r="I69" s="13"/>
    </row>
    <row r="70" spans="1:9" x14ac:dyDescent="0.25">
      <c r="A70" s="13"/>
      <c r="E70" s="13"/>
      <c r="F70" s="13"/>
      <c r="G70" s="13"/>
      <c r="H70" s="13"/>
      <c r="I70" s="13"/>
    </row>
    <row r="71" spans="1:9" x14ac:dyDescent="0.25">
      <c r="A71" s="13"/>
      <c r="E71" s="13"/>
      <c r="F71" s="13"/>
      <c r="G71" s="13"/>
      <c r="H71" s="13"/>
      <c r="I71" s="13"/>
    </row>
    <row r="72" spans="1:9" x14ac:dyDescent="0.25">
      <c r="A72" s="13"/>
      <c r="E72" s="13"/>
      <c r="F72" s="13"/>
      <c r="G72" s="13"/>
      <c r="H72" s="13"/>
      <c r="I72" s="13"/>
    </row>
    <row r="73" spans="1:9" x14ac:dyDescent="0.25">
      <c r="A73" s="13"/>
      <c r="E73" s="13"/>
      <c r="F73" s="13"/>
      <c r="G73" s="13"/>
      <c r="H73" s="13"/>
      <c r="I73" s="13"/>
    </row>
    <row r="74" spans="1:9" x14ac:dyDescent="0.25">
      <c r="A74" s="13"/>
      <c r="E74" s="13"/>
      <c r="F74" s="13"/>
      <c r="G74" s="13"/>
      <c r="H74" s="13"/>
      <c r="I74" s="13"/>
    </row>
    <row r="75" spans="1:9" x14ac:dyDescent="0.25">
      <c r="A75" s="13"/>
      <c r="E75" s="13"/>
      <c r="F75" s="13"/>
      <c r="G75" s="13"/>
      <c r="H75" s="13"/>
      <c r="I75" s="13"/>
    </row>
    <row r="76" spans="1:9" x14ac:dyDescent="0.25">
      <c r="A76" s="13"/>
      <c r="E76" s="13"/>
      <c r="F76" s="13"/>
      <c r="G76" s="13"/>
      <c r="H76" s="13"/>
      <c r="I76" s="13"/>
    </row>
    <row r="77" spans="1:9" x14ac:dyDescent="0.25">
      <c r="A77" s="13"/>
      <c r="E77" s="13"/>
      <c r="F77" s="13"/>
      <c r="G77" s="13"/>
      <c r="H77" s="13"/>
      <c r="I77" s="13"/>
    </row>
    <row r="78" spans="1:9" x14ac:dyDescent="0.25">
      <c r="A78" s="13"/>
      <c r="E78" s="13"/>
      <c r="F78" s="13"/>
      <c r="G78" s="13"/>
      <c r="H78" s="13"/>
      <c r="I78" s="13"/>
    </row>
    <row r="79" spans="1:9" x14ac:dyDescent="0.25">
      <c r="A79" s="13"/>
      <c r="E79" s="13"/>
      <c r="F79" s="13"/>
      <c r="G79" s="13"/>
      <c r="H79" s="13"/>
      <c r="I79" s="13"/>
    </row>
    <row r="80" spans="1:9" x14ac:dyDescent="0.25">
      <c r="A80" s="13"/>
      <c r="E80" s="13"/>
      <c r="F80" s="13"/>
      <c r="G80" s="13"/>
      <c r="H80" s="13"/>
      <c r="I80" s="13"/>
    </row>
    <row r="81" spans="1:9" x14ac:dyDescent="0.25">
      <c r="A81" s="13"/>
      <c r="E81" s="13"/>
      <c r="F81" s="13"/>
      <c r="G81" s="13"/>
      <c r="H81" s="13"/>
      <c r="I81" s="13"/>
    </row>
    <row r="82" spans="1:9" x14ac:dyDescent="0.25">
      <c r="A82" s="13"/>
      <c r="E82" s="13"/>
      <c r="F82" s="13"/>
      <c r="G82" s="13"/>
      <c r="H82" s="13"/>
      <c r="I82" s="13"/>
    </row>
    <row r="83" spans="1:9" x14ac:dyDescent="0.25">
      <c r="A83" s="13"/>
      <c r="E83" s="13"/>
      <c r="F83" s="13"/>
      <c r="G83" s="13"/>
      <c r="H83" s="13"/>
      <c r="I83" s="13"/>
    </row>
    <row r="84" spans="1:9" x14ac:dyDescent="0.25">
      <c r="A84" s="13"/>
      <c r="E84" s="13"/>
      <c r="F84" s="13"/>
      <c r="G84" s="13"/>
      <c r="H84" s="13"/>
      <c r="I84" s="13"/>
    </row>
    <row r="85" spans="1:9" x14ac:dyDescent="0.25">
      <c r="A85" s="13"/>
      <c r="E85" s="13"/>
      <c r="F85" s="13"/>
      <c r="G85" s="13"/>
      <c r="H85" s="13"/>
      <c r="I85" s="13"/>
    </row>
    <row r="86" spans="1:9" x14ac:dyDescent="0.25">
      <c r="A86" s="13"/>
      <c r="E86" s="13"/>
      <c r="F86" s="13"/>
      <c r="G86" s="13"/>
      <c r="H86" s="13"/>
      <c r="I86" s="13"/>
    </row>
    <row r="87" spans="1:9" x14ac:dyDescent="0.25">
      <c r="I87" s="13"/>
    </row>
    <row r="88" spans="1:9" x14ac:dyDescent="0.25">
      <c r="I88" s="13"/>
    </row>
    <row r="89" spans="1:9" x14ac:dyDescent="0.25">
      <c r="I89" s="13"/>
    </row>
    <row r="90" spans="1:9" x14ac:dyDescent="0.25">
      <c r="I90" s="13"/>
    </row>
    <row r="91" spans="1:9" x14ac:dyDescent="0.25">
      <c r="I91" s="13"/>
    </row>
    <row r="92" spans="1:9" x14ac:dyDescent="0.25">
      <c r="I92" s="13"/>
    </row>
    <row r="93" spans="1:9" x14ac:dyDescent="0.25">
      <c r="I93" s="13"/>
    </row>
    <row r="94" spans="1:9" x14ac:dyDescent="0.25">
      <c r="I94" s="13"/>
    </row>
    <row r="95" spans="1:9" x14ac:dyDescent="0.25">
      <c r="I95" s="13"/>
    </row>
    <row r="96" spans="1:9" x14ac:dyDescent="0.25">
      <c r="I96" s="13"/>
    </row>
    <row r="97" spans="1:9" x14ac:dyDescent="0.25">
      <c r="I97" s="13"/>
    </row>
    <row r="98" spans="1:9" x14ac:dyDescent="0.25">
      <c r="I98" s="13"/>
    </row>
    <row r="99" spans="1:9" x14ac:dyDescent="0.25">
      <c r="I99" s="13"/>
    </row>
    <row r="100" spans="1:9" x14ac:dyDescent="0.25">
      <c r="I100" s="13"/>
    </row>
    <row r="101" spans="1:9" x14ac:dyDescent="0.25">
      <c r="A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C105" s="13"/>
      <c r="D105" s="13"/>
      <c r="E105" s="13"/>
      <c r="F105" s="13"/>
      <c r="G105" s="13"/>
      <c r="H105" s="13"/>
      <c r="I105" s="13"/>
    </row>
  </sheetData>
  <protectedRanges>
    <protectedRange sqref="D95" name="טווח1_1"/>
  </protectedRanges>
  <mergeCells count="10">
    <mergeCell ref="A1:H1"/>
    <mergeCell ref="A25:C25"/>
    <mergeCell ref="A26:C26"/>
    <mergeCell ref="A27:C27"/>
    <mergeCell ref="A35:C35"/>
    <mergeCell ref="A36:C36"/>
    <mergeCell ref="A37:C37"/>
    <mergeCell ref="A30:C30"/>
    <mergeCell ref="A31:C31"/>
    <mergeCell ref="A32:C32"/>
  </mergeCells>
  <pageMargins left="0.7" right="0.7" top="0.75" bottom="0.75" header="0.3" footer="0.3"/>
  <pageSetup paperSize="9" scale="73" orientation="portrait" r:id="rId1"/>
  <ignoredErrors>
    <ignoredError sqref="F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rightToLeft="1" view="pageBreakPreview" zoomScaleNormal="100" zoomScaleSheetLayoutView="100" workbookViewId="0">
      <pane ySplit="2" topLeftCell="A24" activePane="bottomLeft" state="frozen"/>
      <selection pane="bottomLeft" activeCell="H38" sqref="H38"/>
    </sheetView>
  </sheetViews>
  <sheetFormatPr defaultColWidth="9" defaultRowHeight="13.8" x14ac:dyDescent="0.25"/>
  <cols>
    <col min="1" max="1" width="4.3984375" style="27" customWidth="1"/>
    <col min="2" max="2" width="6.59765625" style="13" customWidth="1"/>
    <col min="3" max="3" width="20.69921875" style="67" customWidth="1"/>
    <col min="4" max="4" width="2.8984375" style="27" customWidth="1"/>
    <col min="5" max="5" width="6.3984375" style="27" bestFit="1" customWidth="1"/>
    <col min="6" max="6" width="8.19921875" style="27" bestFit="1" customWidth="1"/>
    <col min="7" max="7" width="10.19921875" style="40" bestFit="1" customWidth="1"/>
    <col min="8" max="8" width="10.5" style="40" customWidth="1"/>
    <col min="9" max="9" width="17.69921875" style="27" customWidth="1"/>
    <col min="10" max="16384" width="9" style="13"/>
  </cols>
  <sheetData>
    <row r="1" spans="1:9" ht="24" thickTop="1" thickBot="1" x14ac:dyDescent="0.45">
      <c r="A1" s="105" t="s">
        <v>29</v>
      </c>
      <c r="B1" s="106"/>
      <c r="C1" s="106"/>
      <c r="D1" s="106"/>
      <c r="E1" s="106"/>
      <c r="F1" s="106"/>
      <c r="G1" s="106"/>
      <c r="H1" s="106"/>
      <c r="I1" s="78">
        <f>H39</f>
        <v>30419.999999999996</v>
      </c>
    </row>
    <row r="2" spans="1:9" ht="16.5" customHeight="1" thickTop="1" thickBot="1" x14ac:dyDescent="0.3">
      <c r="A2" s="3" t="s">
        <v>0</v>
      </c>
      <c r="B2" s="4" t="s">
        <v>36</v>
      </c>
      <c r="C2" s="51" t="s">
        <v>37</v>
      </c>
      <c r="D2" s="51" t="s">
        <v>38</v>
      </c>
      <c r="E2" s="4" t="s">
        <v>1</v>
      </c>
      <c r="F2" s="4" t="s">
        <v>2</v>
      </c>
      <c r="G2" s="32" t="s">
        <v>10</v>
      </c>
      <c r="H2" s="32" t="s">
        <v>9</v>
      </c>
      <c r="I2" s="72" t="s">
        <v>41</v>
      </c>
    </row>
    <row r="3" spans="1:9" s="5" customFormat="1" ht="22.2" thickTop="1" thickBot="1" x14ac:dyDescent="0.45">
      <c r="A3" s="88">
        <v>1</v>
      </c>
      <c r="B3" s="89" t="s">
        <v>25</v>
      </c>
      <c r="C3" s="93"/>
      <c r="D3" s="42"/>
      <c r="E3" s="42"/>
      <c r="F3" s="42"/>
      <c r="G3" s="43"/>
      <c r="H3" s="43"/>
      <c r="I3" s="77"/>
    </row>
    <row r="4" spans="1:9" s="25" customFormat="1" ht="14.4" thickTop="1" x14ac:dyDescent="0.25">
      <c r="A4" s="81">
        <v>1.1000000000000001</v>
      </c>
      <c r="B4" s="82" t="s">
        <v>18</v>
      </c>
      <c r="C4" s="83" t="s">
        <v>19</v>
      </c>
      <c r="D4" s="69">
        <v>1</v>
      </c>
      <c r="E4" s="84" t="s">
        <v>8</v>
      </c>
      <c r="F4" s="85"/>
      <c r="G4" s="86">
        <v>4000</v>
      </c>
      <c r="H4" s="86">
        <f t="shared" ref="H4:H24" si="0">G4*F4</f>
        <v>0</v>
      </c>
      <c r="I4" s="87"/>
    </row>
    <row r="5" spans="1:9" s="25" customFormat="1" x14ac:dyDescent="0.25">
      <c r="A5" s="28">
        <v>1.2</v>
      </c>
      <c r="B5" s="61" t="s">
        <v>18</v>
      </c>
      <c r="C5" s="62" t="s">
        <v>19</v>
      </c>
      <c r="D5" s="70">
        <v>2</v>
      </c>
      <c r="E5" s="54" t="s">
        <v>8</v>
      </c>
      <c r="F5" s="14"/>
      <c r="G5" s="33">
        <v>4000</v>
      </c>
      <c r="H5" s="33">
        <f t="shared" si="0"/>
        <v>0</v>
      </c>
      <c r="I5" s="73"/>
    </row>
    <row r="6" spans="1:9" s="25" customFormat="1" x14ac:dyDescent="0.25">
      <c r="A6" s="28">
        <v>1.3</v>
      </c>
      <c r="B6" s="61" t="s">
        <v>18</v>
      </c>
      <c r="C6" s="62" t="s">
        <v>19</v>
      </c>
      <c r="D6" s="70">
        <v>3</v>
      </c>
      <c r="E6" s="54" t="s">
        <v>8</v>
      </c>
      <c r="F6" s="14"/>
      <c r="G6" s="33">
        <v>4000</v>
      </c>
      <c r="H6" s="33">
        <f t="shared" si="0"/>
        <v>0</v>
      </c>
      <c r="I6" s="73"/>
    </row>
    <row r="7" spans="1:9" s="31" customFormat="1" x14ac:dyDescent="0.25">
      <c r="A7" s="28">
        <v>1.4</v>
      </c>
      <c r="B7" s="61" t="s">
        <v>18</v>
      </c>
      <c r="C7" s="62" t="s">
        <v>19</v>
      </c>
      <c r="D7" s="70">
        <v>4</v>
      </c>
      <c r="E7" s="54" t="s">
        <v>8</v>
      </c>
      <c r="F7" s="14"/>
      <c r="G7" s="33">
        <v>4000</v>
      </c>
      <c r="H7" s="33">
        <f t="shared" si="0"/>
        <v>0</v>
      </c>
      <c r="I7" s="73"/>
    </row>
    <row r="8" spans="1:9" s="25" customFormat="1" x14ac:dyDescent="0.25">
      <c r="A8" s="28">
        <v>1.5</v>
      </c>
      <c r="B8" s="61" t="s">
        <v>18</v>
      </c>
      <c r="C8" s="62" t="s">
        <v>19</v>
      </c>
      <c r="D8" s="70">
        <v>5</v>
      </c>
      <c r="E8" s="54" t="s">
        <v>8</v>
      </c>
      <c r="F8" s="14"/>
      <c r="G8" s="33">
        <v>4000</v>
      </c>
      <c r="H8" s="33">
        <f t="shared" si="0"/>
        <v>0</v>
      </c>
      <c r="I8" s="73"/>
    </row>
    <row r="9" spans="1:9" s="31" customFormat="1" x14ac:dyDescent="0.25">
      <c r="A9" s="53">
        <v>1.6</v>
      </c>
      <c r="B9" s="61" t="s">
        <v>18</v>
      </c>
      <c r="C9" s="62" t="s">
        <v>19</v>
      </c>
      <c r="D9" s="70">
        <v>6</v>
      </c>
      <c r="E9" s="54" t="s">
        <v>8</v>
      </c>
      <c r="F9" s="14"/>
      <c r="G9" s="33">
        <v>4000</v>
      </c>
      <c r="H9" s="33">
        <f t="shared" si="0"/>
        <v>0</v>
      </c>
      <c r="I9" s="73"/>
    </row>
    <row r="10" spans="1:9" s="25" customFormat="1" x14ac:dyDescent="0.25">
      <c r="A10" s="29">
        <v>1.7</v>
      </c>
      <c r="B10" s="61" t="s">
        <v>18</v>
      </c>
      <c r="C10" s="62" t="s">
        <v>19</v>
      </c>
      <c r="D10" s="70">
        <v>7</v>
      </c>
      <c r="E10" s="54" t="s">
        <v>8</v>
      </c>
      <c r="F10" s="14"/>
      <c r="G10" s="33">
        <v>4000</v>
      </c>
      <c r="H10" s="33">
        <f t="shared" si="0"/>
        <v>0</v>
      </c>
      <c r="I10" s="73"/>
    </row>
    <row r="11" spans="1:9" s="25" customFormat="1" x14ac:dyDescent="0.25">
      <c r="A11" s="29">
        <v>1.8</v>
      </c>
      <c r="B11" s="61" t="s">
        <v>18</v>
      </c>
      <c r="C11" s="62" t="s">
        <v>19</v>
      </c>
      <c r="D11" s="70">
        <v>8</v>
      </c>
      <c r="E11" s="54" t="s">
        <v>8</v>
      </c>
      <c r="F11" s="14"/>
      <c r="G11" s="33">
        <v>4000</v>
      </c>
      <c r="H11" s="33">
        <f t="shared" si="0"/>
        <v>0</v>
      </c>
      <c r="I11" s="73" t="s">
        <v>42</v>
      </c>
    </row>
    <row r="12" spans="1:9" s="25" customFormat="1" x14ac:dyDescent="0.25">
      <c r="A12" s="29">
        <v>1.9</v>
      </c>
      <c r="B12" s="61" t="s">
        <v>18</v>
      </c>
      <c r="C12" s="62" t="s">
        <v>31</v>
      </c>
      <c r="D12" s="70">
        <v>9</v>
      </c>
      <c r="E12" s="54" t="s">
        <v>8</v>
      </c>
      <c r="F12" s="14"/>
      <c r="G12" s="33">
        <v>4000</v>
      </c>
      <c r="H12" s="33">
        <f t="shared" si="0"/>
        <v>0</v>
      </c>
      <c r="I12" s="73"/>
    </row>
    <row r="13" spans="1:9" s="25" customFormat="1" x14ac:dyDescent="0.25">
      <c r="A13" s="30">
        <v>1.1000000000000001</v>
      </c>
      <c r="B13" s="61" t="s">
        <v>18</v>
      </c>
      <c r="C13" s="62" t="s">
        <v>31</v>
      </c>
      <c r="D13" s="70">
        <v>10</v>
      </c>
      <c r="E13" s="54" t="s">
        <v>8</v>
      </c>
      <c r="F13" s="14"/>
      <c r="G13" s="33">
        <v>4000</v>
      </c>
      <c r="H13" s="33">
        <f t="shared" si="0"/>
        <v>0</v>
      </c>
      <c r="I13" s="73" t="s">
        <v>39</v>
      </c>
    </row>
    <row r="14" spans="1:9" s="25" customFormat="1" x14ac:dyDescent="0.25">
      <c r="A14" s="30">
        <v>1.1100000000000001</v>
      </c>
      <c r="B14" s="61" t="s">
        <v>18</v>
      </c>
      <c r="C14" s="62" t="s">
        <v>23</v>
      </c>
      <c r="D14" s="70">
        <v>11</v>
      </c>
      <c r="E14" s="54" t="s">
        <v>8</v>
      </c>
      <c r="F14" s="14"/>
      <c r="G14" s="33">
        <v>4000</v>
      </c>
      <c r="H14" s="33">
        <f t="shared" si="0"/>
        <v>0</v>
      </c>
      <c r="I14" s="73"/>
    </row>
    <row r="15" spans="1:9" s="25" customFormat="1" x14ac:dyDescent="0.25">
      <c r="A15" s="30">
        <v>1.1200000000000001</v>
      </c>
      <c r="B15" s="61" t="s">
        <v>18</v>
      </c>
      <c r="C15" s="62" t="s">
        <v>32</v>
      </c>
      <c r="D15" s="70">
        <v>12</v>
      </c>
      <c r="E15" s="54" t="s">
        <v>8</v>
      </c>
      <c r="F15" s="14"/>
      <c r="G15" s="33">
        <v>4000</v>
      </c>
      <c r="H15" s="33">
        <f t="shared" si="0"/>
        <v>0</v>
      </c>
      <c r="I15" s="73"/>
    </row>
    <row r="16" spans="1:9" s="25" customFormat="1" x14ac:dyDescent="0.25">
      <c r="A16" s="30">
        <v>1.1299999999999999</v>
      </c>
      <c r="B16" s="61" t="s">
        <v>18</v>
      </c>
      <c r="C16" s="62" t="s">
        <v>22</v>
      </c>
      <c r="D16" s="70">
        <v>13</v>
      </c>
      <c r="E16" s="54" t="s">
        <v>8</v>
      </c>
      <c r="F16" s="14"/>
      <c r="G16" s="33">
        <v>4000</v>
      </c>
      <c r="H16" s="33">
        <f t="shared" si="0"/>
        <v>0</v>
      </c>
      <c r="I16" s="73"/>
    </row>
    <row r="17" spans="1:9" s="25" customFormat="1" x14ac:dyDescent="0.25">
      <c r="A17" s="30">
        <v>1.1399999999999999</v>
      </c>
      <c r="B17" s="61" t="s">
        <v>18</v>
      </c>
      <c r="C17" s="62" t="s">
        <v>33</v>
      </c>
      <c r="D17" s="70">
        <v>14</v>
      </c>
      <c r="E17" s="54" t="s">
        <v>8</v>
      </c>
      <c r="F17" s="14"/>
      <c r="G17" s="33">
        <v>4000</v>
      </c>
      <c r="H17" s="33">
        <f t="shared" si="0"/>
        <v>0</v>
      </c>
      <c r="I17" s="73" t="s">
        <v>39</v>
      </c>
    </row>
    <row r="18" spans="1:9" s="25" customFormat="1" x14ac:dyDescent="0.25">
      <c r="A18" s="30">
        <v>1.1499999999999999</v>
      </c>
      <c r="B18" s="61" t="s">
        <v>18</v>
      </c>
      <c r="C18" s="62" t="s">
        <v>33</v>
      </c>
      <c r="D18" s="70">
        <v>15</v>
      </c>
      <c r="E18" s="54" t="s">
        <v>8</v>
      </c>
      <c r="F18" s="14"/>
      <c r="G18" s="33">
        <v>4000</v>
      </c>
      <c r="H18" s="33">
        <f t="shared" si="0"/>
        <v>0</v>
      </c>
      <c r="I18" s="73"/>
    </row>
    <row r="19" spans="1:9" s="25" customFormat="1" x14ac:dyDescent="0.25">
      <c r="A19" s="30">
        <v>1.1599999999999999</v>
      </c>
      <c r="B19" s="61" t="s">
        <v>18</v>
      </c>
      <c r="C19" s="62" t="s">
        <v>24</v>
      </c>
      <c r="D19" s="70">
        <v>16</v>
      </c>
      <c r="E19" s="54" t="s">
        <v>8</v>
      </c>
      <c r="F19" s="14"/>
      <c r="G19" s="33">
        <v>4000</v>
      </c>
      <c r="H19" s="33">
        <f t="shared" si="0"/>
        <v>0</v>
      </c>
      <c r="I19" s="73"/>
    </row>
    <row r="20" spans="1:9" s="25" customFormat="1" x14ac:dyDescent="0.25">
      <c r="A20" s="30">
        <v>1.17</v>
      </c>
      <c r="B20" s="61" t="s">
        <v>18</v>
      </c>
      <c r="C20" s="62" t="s">
        <v>43</v>
      </c>
      <c r="D20" s="70">
        <v>17</v>
      </c>
      <c r="E20" s="54" t="s">
        <v>8</v>
      </c>
      <c r="F20" s="14">
        <v>1</v>
      </c>
      <c r="G20" s="33">
        <v>4000</v>
      </c>
      <c r="H20" s="33">
        <f t="shared" si="0"/>
        <v>4000</v>
      </c>
      <c r="I20" s="73" t="s">
        <v>40</v>
      </c>
    </row>
    <row r="21" spans="1:9" s="25" customFormat="1" x14ac:dyDescent="0.25">
      <c r="A21" s="30">
        <v>1.18</v>
      </c>
      <c r="B21" s="61" t="s">
        <v>18</v>
      </c>
      <c r="C21" s="62" t="s">
        <v>43</v>
      </c>
      <c r="D21" s="70">
        <v>18</v>
      </c>
      <c r="E21" s="54" t="s">
        <v>8</v>
      </c>
      <c r="F21" s="14">
        <v>1</v>
      </c>
      <c r="G21" s="33">
        <v>4000</v>
      </c>
      <c r="H21" s="33">
        <f t="shared" si="0"/>
        <v>4000</v>
      </c>
      <c r="I21" s="73"/>
    </row>
    <row r="22" spans="1:9" s="25" customFormat="1" x14ac:dyDescent="0.25">
      <c r="A22" s="30">
        <v>1.19</v>
      </c>
      <c r="B22" s="61" t="s">
        <v>18</v>
      </c>
      <c r="C22" s="62" t="s">
        <v>43</v>
      </c>
      <c r="D22" s="70">
        <v>19</v>
      </c>
      <c r="E22" s="54" t="s">
        <v>8</v>
      </c>
      <c r="F22" s="14">
        <v>1</v>
      </c>
      <c r="G22" s="33">
        <v>4000</v>
      </c>
      <c r="H22" s="33">
        <f t="shared" si="0"/>
        <v>4000</v>
      </c>
      <c r="I22" s="73"/>
    </row>
    <row r="23" spans="1:9" s="31" customFormat="1" x14ac:dyDescent="0.25">
      <c r="A23" s="30">
        <v>1.2</v>
      </c>
      <c r="B23" s="61" t="s">
        <v>18</v>
      </c>
      <c r="C23" s="62" t="s">
        <v>43</v>
      </c>
      <c r="D23" s="70">
        <v>20</v>
      </c>
      <c r="E23" s="54" t="s">
        <v>8</v>
      </c>
      <c r="F23" s="14">
        <v>1</v>
      </c>
      <c r="G23" s="33">
        <v>4000</v>
      </c>
      <c r="H23" s="33">
        <f t="shared" si="0"/>
        <v>4000</v>
      </c>
      <c r="I23" s="73"/>
    </row>
    <row r="24" spans="1:9" s="31" customFormat="1" x14ac:dyDescent="0.25">
      <c r="A24" s="30">
        <v>1.21</v>
      </c>
      <c r="B24" s="61" t="s">
        <v>20</v>
      </c>
      <c r="C24" s="62" t="s">
        <v>34</v>
      </c>
      <c r="D24" s="70">
        <v>21</v>
      </c>
      <c r="E24" s="54" t="s">
        <v>8</v>
      </c>
      <c r="F24" s="14"/>
      <c r="G24" s="33">
        <v>4000</v>
      </c>
      <c r="H24" s="33">
        <f t="shared" si="0"/>
        <v>0</v>
      </c>
      <c r="I24" s="73" t="s">
        <v>42</v>
      </c>
    </row>
    <row r="25" spans="1:9" x14ac:dyDescent="0.25">
      <c r="A25" s="96" t="s">
        <v>5</v>
      </c>
      <c r="B25" s="97"/>
      <c r="C25" s="98"/>
      <c r="D25" s="68"/>
      <c r="E25" s="17"/>
      <c r="F25" s="17"/>
      <c r="G25" s="34"/>
      <c r="H25" s="35">
        <f>SUM(H4:H24)</f>
        <v>16000</v>
      </c>
      <c r="I25" s="76"/>
    </row>
    <row r="26" spans="1:9" x14ac:dyDescent="0.25">
      <c r="A26" s="107" t="s">
        <v>13</v>
      </c>
      <c r="B26" s="108"/>
      <c r="C26" s="109"/>
      <c r="D26" s="54"/>
      <c r="E26" s="16" t="s">
        <v>11</v>
      </c>
      <c r="F26" s="11">
        <v>0</v>
      </c>
      <c r="G26" s="36"/>
      <c r="H26" s="37"/>
      <c r="I26" s="74"/>
    </row>
    <row r="27" spans="1:9" ht="14.4" thickBot="1" x14ac:dyDescent="0.3">
      <c r="A27" s="99" t="s">
        <v>12</v>
      </c>
      <c r="B27" s="100"/>
      <c r="C27" s="101"/>
      <c r="D27" s="68"/>
      <c r="E27" s="17"/>
      <c r="F27" s="17"/>
      <c r="G27" s="34"/>
      <c r="H27" s="35">
        <f>H25*(1-(F26/100))</f>
        <v>16000</v>
      </c>
      <c r="I27" s="75"/>
    </row>
    <row r="28" spans="1:9" s="5" customFormat="1" ht="22.2" thickTop="1" thickBot="1" x14ac:dyDescent="0.45">
      <c r="A28" s="8">
        <v>2</v>
      </c>
      <c r="B28" s="9" t="s">
        <v>45</v>
      </c>
      <c r="C28" s="63"/>
      <c r="D28" s="10"/>
      <c r="E28" s="41"/>
      <c r="F28" s="42"/>
      <c r="G28" s="43"/>
      <c r="H28" s="43"/>
      <c r="I28" s="77"/>
    </row>
    <row r="29" spans="1:9" s="31" customFormat="1" ht="14.4" thickTop="1" x14ac:dyDescent="0.25">
      <c r="A29" s="18" t="s">
        <v>30</v>
      </c>
      <c r="B29" s="62" t="s">
        <v>21</v>
      </c>
      <c r="C29" s="62" t="s">
        <v>35</v>
      </c>
      <c r="D29" s="70">
        <v>22</v>
      </c>
      <c r="E29" s="54" t="s">
        <v>8</v>
      </c>
      <c r="F29" s="14"/>
      <c r="G29" s="33">
        <v>4000</v>
      </c>
      <c r="H29" s="33">
        <f>G29*F29</f>
        <v>0</v>
      </c>
      <c r="I29" s="73" t="s">
        <v>44</v>
      </c>
    </row>
    <row r="30" spans="1:9" x14ac:dyDescent="0.25">
      <c r="A30" s="96" t="s">
        <v>6</v>
      </c>
      <c r="B30" s="97"/>
      <c r="C30" s="98"/>
      <c r="D30" s="68"/>
      <c r="E30" s="17"/>
      <c r="F30" s="17"/>
      <c r="G30" s="34"/>
      <c r="H30" s="35">
        <f>SUM(H29:H29)</f>
        <v>0</v>
      </c>
      <c r="I30" s="76"/>
    </row>
    <row r="31" spans="1:9" x14ac:dyDescent="0.25">
      <c r="A31" s="107" t="s">
        <v>14</v>
      </c>
      <c r="B31" s="108"/>
      <c r="C31" s="109"/>
      <c r="D31" s="54"/>
      <c r="E31" s="16" t="s">
        <v>11</v>
      </c>
      <c r="F31" s="11">
        <v>0</v>
      </c>
      <c r="G31" s="36"/>
      <c r="H31" s="37"/>
      <c r="I31" s="74"/>
    </row>
    <row r="32" spans="1:9" ht="14.4" thickBot="1" x14ac:dyDescent="0.3">
      <c r="A32" s="99" t="s">
        <v>15</v>
      </c>
      <c r="B32" s="100"/>
      <c r="C32" s="101"/>
      <c r="D32" s="68"/>
      <c r="E32" s="17"/>
      <c r="F32" s="17"/>
      <c r="G32" s="34"/>
      <c r="H32" s="35">
        <f>H30*(1-(F31/100))</f>
        <v>0</v>
      </c>
      <c r="I32" s="75"/>
    </row>
    <row r="33" spans="1:11" s="5" customFormat="1" ht="22.2" thickTop="1" thickBot="1" x14ac:dyDescent="0.45">
      <c r="A33" s="8">
        <v>3</v>
      </c>
      <c r="B33" s="9" t="s">
        <v>26</v>
      </c>
      <c r="C33" s="63"/>
      <c r="D33" s="10"/>
      <c r="E33" s="41"/>
      <c r="F33" s="42"/>
      <c r="G33" s="43"/>
      <c r="H33" s="43"/>
      <c r="I33" s="77"/>
    </row>
    <row r="34" spans="1:11" s="23" customFormat="1" ht="14.4" thickTop="1" x14ac:dyDescent="0.25">
      <c r="A34" s="18" t="s">
        <v>27</v>
      </c>
      <c r="B34" s="19" t="s">
        <v>16</v>
      </c>
      <c r="C34" s="64"/>
      <c r="D34" s="71"/>
      <c r="E34" s="20" t="s">
        <v>8</v>
      </c>
      <c r="F34" s="20" t="s">
        <v>17</v>
      </c>
      <c r="G34" s="21">
        <v>10000</v>
      </c>
      <c r="H34" s="90">
        <f t="shared" ref="H34" si="1">G34*F34</f>
        <v>10000</v>
      </c>
      <c r="I34" s="59"/>
      <c r="J34" s="22"/>
    </row>
    <row r="35" spans="1:11" x14ac:dyDescent="0.25">
      <c r="A35" s="96" t="s">
        <v>7</v>
      </c>
      <c r="B35" s="97"/>
      <c r="C35" s="98"/>
      <c r="D35" s="52"/>
      <c r="E35" s="16"/>
      <c r="F35" s="24"/>
      <c r="G35" s="24"/>
      <c r="H35" s="91">
        <f>SUM(H34)</f>
        <v>10000</v>
      </c>
      <c r="I35" s="60"/>
      <c r="J35" s="12"/>
      <c r="K35" s="25"/>
    </row>
    <row r="36" spans="1:11" ht="15.6" x14ac:dyDescent="0.3">
      <c r="A36" s="102" t="s">
        <v>48</v>
      </c>
      <c r="B36" s="103"/>
      <c r="C36" s="104"/>
      <c r="D36" s="56"/>
      <c r="E36" s="15" t="s">
        <v>11</v>
      </c>
      <c r="F36" s="44">
        <v>0</v>
      </c>
      <c r="G36" s="45"/>
      <c r="H36" s="92"/>
      <c r="I36" s="55"/>
      <c r="J36" s="49"/>
      <c r="K36" s="25"/>
    </row>
    <row r="37" spans="1:11" ht="14.4" thickBot="1" x14ac:dyDescent="0.3">
      <c r="A37" s="99" t="s">
        <v>28</v>
      </c>
      <c r="B37" s="100"/>
      <c r="C37" s="101"/>
      <c r="D37" s="50"/>
      <c r="E37" s="46"/>
      <c r="F37" s="47"/>
      <c r="G37" s="47"/>
      <c r="H37" s="48">
        <f>H35*(1+(F36/100))</f>
        <v>10000</v>
      </c>
      <c r="I37" s="57"/>
      <c r="J37" s="12"/>
      <c r="K37" s="25"/>
    </row>
    <row r="38" spans="1:11" ht="14.4" thickTop="1" x14ac:dyDescent="0.25">
      <c r="A38" s="6"/>
      <c r="B38" s="1" t="s">
        <v>4</v>
      </c>
      <c r="C38" s="65"/>
      <c r="D38" s="1"/>
      <c r="E38" s="1"/>
      <c r="F38" s="1"/>
      <c r="G38" s="38"/>
      <c r="H38" s="79">
        <f>H27+H37</f>
        <v>26000</v>
      </c>
      <c r="I38" s="95" t="s">
        <v>47</v>
      </c>
    </row>
    <row r="39" spans="1:11" ht="14.4" thickBot="1" x14ac:dyDescent="0.3">
      <c r="A39" s="7"/>
      <c r="B39" s="2" t="s">
        <v>3</v>
      </c>
      <c r="C39" s="66"/>
      <c r="D39" s="2"/>
      <c r="E39" s="2"/>
      <c r="F39" s="2"/>
      <c r="G39" s="39"/>
      <c r="H39" s="80">
        <f>H38*1.17</f>
        <v>30419.999999999996</v>
      </c>
      <c r="I39" s="58"/>
    </row>
    <row r="40" spans="1:11" ht="15" thickTop="1" x14ac:dyDescent="0.2"/>
    <row r="41" spans="1:11" ht="14.25" x14ac:dyDescent="0.2">
      <c r="A41" s="13"/>
      <c r="E41" s="13"/>
      <c r="F41" s="13"/>
      <c r="G41" s="13"/>
      <c r="H41" s="13"/>
    </row>
    <row r="42" spans="1:11" ht="15" customHeight="1" x14ac:dyDescent="0.2">
      <c r="A42" s="13"/>
      <c r="E42" s="13"/>
      <c r="F42" s="13"/>
      <c r="G42" s="13"/>
      <c r="H42" s="13"/>
    </row>
    <row r="43" spans="1:11" ht="14.25" customHeight="1" x14ac:dyDescent="0.2">
      <c r="A43" s="13"/>
      <c r="E43" s="13"/>
      <c r="F43" s="13"/>
      <c r="G43" s="13"/>
      <c r="H43" s="13"/>
    </row>
    <row r="44" spans="1:11" ht="14.25" customHeight="1" x14ac:dyDescent="0.2">
      <c r="A44" s="13"/>
      <c r="E44" s="13"/>
      <c r="F44" s="13"/>
      <c r="G44" s="13"/>
      <c r="H44" s="13"/>
    </row>
    <row r="45" spans="1:11" ht="14.25" customHeight="1" x14ac:dyDescent="0.2">
      <c r="A45" s="13"/>
      <c r="E45" s="13"/>
      <c r="F45" s="13"/>
      <c r="G45" s="13"/>
      <c r="H45" s="13"/>
    </row>
    <row r="46" spans="1:11" ht="14.25" customHeight="1" x14ac:dyDescent="0.2">
      <c r="A46" s="13"/>
      <c r="E46" s="13"/>
      <c r="F46" s="13"/>
      <c r="G46" s="13"/>
      <c r="H46" s="13"/>
    </row>
    <row r="47" spans="1:11" ht="14.25" x14ac:dyDescent="0.2">
      <c r="A47" s="13"/>
      <c r="E47" s="13"/>
      <c r="F47" s="13"/>
      <c r="G47" s="13"/>
      <c r="H47" s="13"/>
    </row>
    <row r="48" spans="1:11" ht="14.25" x14ac:dyDescent="0.2">
      <c r="A48" s="13"/>
      <c r="E48" s="13"/>
      <c r="F48" s="13"/>
      <c r="G48" s="13"/>
      <c r="H48" s="13"/>
    </row>
    <row r="49" spans="1:9" ht="14.25" x14ac:dyDescent="0.2">
      <c r="A49" s="13"/>
      <c r="E49" s="13"/>
      <c r="F49" s="13"/>
      <c r="G49" s="13"/>
      <c r="H49" s="13"/>
    </row>
    <row r="50" spans="1:9" ht="14.25" x14ac:dyDescent="0.2">
      <c r="A50" s="13"/>
      <c r="E50" s="13"/>
      <c r="F50" s="13"/>
      <c r="G50" s="13"/>
      <c r="H50" s="13"/>
    </row>
    <row r="51" spans="1:9" ht="14.25" x14ac:dyDescent="0.2">
      <c r="A51" s="13"/>
      <c r="E51" s="13"/>
      <c r="F51" s="13"/>
      <c r="G51" s="13"/>
      <c r="H51" s="13"/>
    </row>
    <row r="52" spans="1:9" ht="14.25" x14ac:dyDescent="0.2">
      <c r="A52" s="13"/>
      <c r="E52" s="13"/>
      <c r="F52" s="13"/>
      <c r="G52" s="13"/>
      <c r="H52" s="13"/>
    </row>
    <row r="53" spans="1:9" x14ac:dyDescent="0.25">
      <c r="A53" s="13"/>
      <c r="E53" s="13"/>
      <c r="F53" s="13"/>
      <c r="G53" s="13"/>
      <c r="H53" s="13"/>
      <c r="I53" s="13"/>
    </row>
    <row r="54" spans="1:9" x14ac:dyDescent="0.25">
      <c r="A54" s="13"/>
      <c r="E54" s="13"/>
      <c r="F54" s="13"/>
      <c r="G54" s="13"/>
      <c r="H54" s="13"/>
      <c r="I54" s="13"/>
    </row>
    <row r="55" spans="1:9" x14ac:dyDescent="0.25">
      <c r="A55" s="13"/>
      <c r="E55" s="13"/>
      <c r="F55" s="13"/>
      <c r="G55" s="13"/>
      <c r="H55" s="13"/>
      <c r="I55" s="13"/>
    </row>
    <row r="56" spans="1:9" x14ac:dyDescent="0.25">
      <c r="A56" s="13"/>
      <c r="E56" s="13"/>
      <c r="F56" s="13"/>
      <c r="G56" s="13"/>
      <c r="H56" s="13"/>
      <c r="I56" s="13"/>
    </row>
    <row r="57" spans="1:9" x14ac:dyDescent="0.25">
      <c r="A57" s="13"/>
      <c r="E57" s="13"/>
      <c r="F57" s="13"/>
      <c r="G57" s="13"/>
      <c r="H57" s="13"/>
      <c r="I57" s="13"/>
    </row>
    <row r="58" spans="1:9" x14ac:dyDescent="0.25">
      <c r="A58" s="13"/>
      <c r="E58" s="13"/>
      <c r="F58" s="13"/>
      <c r="G58" s="13"/>
      <c r="H58" s="13"/>
      <c r="I58" s="13"/>
    </row>
    <row r="59" spans="1:9" x14ac:dyDescent="0.25">
      <c r="A59" s="13"/>
      <c r="E59" s="13"/>
      <c r="F59" s="13"/>
      <c r="G59" s="13"/>
      <c r="H59" s="13"/>
      <c r="I59" s="13"/>
    </row>
    <row r="60" spans="1:9" x14ac:dyDescent="0.25">
      <c r="A60" s="13"/>
      <c r="E60" s="13"/>
      <c r="F60" s="13"/>
      <c r="G60" s="13"/>
      <c r="H60" s="13"/>
      <c r="I60" s="13"/>
    </row>
    <row r="61" spans="1:9" x14ac:dyDescent="0.25">
      <c r="A61" s="13"/>
      <c r="E61" s="13"/>
      <c r="F61" s="13"/>
      <c r="G61" s="13"/>
      <c r="H61" s="13"/>
      <c r="I61" s="13"/>
    </row>
    <row r="62" spans="1:9" x14ac:dyDescent="0.25">
      <c r="A62" s="13"/>
      <c r="E62" s="13"/>
      <c r="F62" s="13"/>
      <c r="G62" s="13"/>
      <c r="H62" s="13"/>
      <c r="I62" s="13"/>
    </row>
    <row r="63" spans="1:9" x14ac:dyDescent="0.25">
      <c r="A63" s="13"/>
      <c r="E63" s="13"/>
      <c r="F63" s="13"/>
      <c r="G63" s="13"/>
      <c r="H63" s="13"/>
      <c r="I63" s="13"/>
    </row>
    <row r="64" spans="1:9" x14ac:dyDescent="0.25">
      <c r="A64" s="13"/>
      <c r="E64" s="13"/>
      <c r="F64" s="13"/>
      <c r="G64" s="13"/>
      <c r="H64" s="13"/>
      <c r="I64" s="13"/>
    </row>
    <row r="65" spans="1:9" x14ac:dyDescent="0.25">
      <c r="A65" s="13"/>
      <c r="E65" s="13"/>
      <c r="F65" s="13"/>
      <c r="G65" s="13"/>
      <c r="H65" s="13"/>
      <c r="I65" s="13"/>
    </row>
    <row r="66" spans="1:9" x14ac:dyDescent="0.25">
      <c r="A66" s="13"/>
      <c r="E66" s="13"/>
      <c r="F66" s="13"/>
      <c r="G66" s="13"/>
      <c r="H66" s="13"/>
      <c r="I66" s="13"/>
    </row>
    <row r="67" spans="1:9" x14ac:dyDescent="0.25">
      <c r="A67" s="13"/>
      <c r="E67" s="13"/>
      <c r="F67" s="13"/>
      <c r="G67" s="13"/>
      <c r="H67" s="13"/>
      <c r="I67" s="13"/>
    </row>
    <row r="68" spans="1:9" x14ac:dyDescent="0.25">
      <c r="A68" s="13"/>
      <c r="E68" s="13"/>
      <c r="F68" s="13"/>
      <c r="G68" s="13"/>
      <c r="H68" s="13"/>
      <c r="I68" s="13"/>
    </row>
    <row r="69" spans="1:9" x14ac:dyDescent="0.25">
      <c r="A69" s="13"/>
      <c r="E69" s="13"/>
      <c r="F69" s="13"/>
      <c r="G69" s="13"/>
      <c r="H69" s="13"/>
      <c r="I69" s="13"/>
    </row>
    <row r="70" spans="1:9" x14ac:dyDescent="0.25">
      <c r="A70" s="13"/>
      <c r="E70" s="13"/>
      <c r="F70" s="13"/>
      <c r="G70" s="13"/>
      <c r="H70" s="13"/>
      <c r="I70" s="13"/>
    </row>
    <row r="71" spans="1:9" x14ac:dyDescent="0.25">
      <c r="A71" s="13"/>
      <c r="E71" s="13"/>
      <c r="F71" s="13"/>
      <c r="G71" s="13"/>
      <c r="H71" s="13"/>
      <c r="I71" s="13"/>
    </row>
    <row r="72" spans="1:9" x14ac:dyDescent="0.25">
      <c r="A72" s="13"/>
      <c r="E72" s="13"/>
      <c r="F72" s="13"/>
      <c r="G72" s="13"/>
      <c r="H72" s="13"/>
      <c r="I72" s="13"/>
    </row>
    <row r="73" spans="1:9" x14ac:dyDescent="0.25">
      <c r="A73" s="13"/>
      <c r="E73" s="13"/>
      <c r="F73" s="13"/>
      <c r="G73" s="13"/>
      <c r="H73" s="13"/>
      <c r="I73" s="13"/>
    </row>
    <row r="74" spans="1:9" x14ac:dyDescent="0.25">
      <c r="A74" s="13"/>
      <c r="E74" s="13"/>
      <c r="F74" s="13"/>
      <c r="G74" s="13"/>
      <c r="H74" s="13"/>
      <c r="I74" s="13"/>
    </row>
    <row r="75" spans="1:9" x14ac:dyDescent="0.25">
      <c r="A75" s="13"/>
      <c r="E75" s="13"/>
      <c r="F75" s="13"/>
      <c r="G75" s="13"/>
      <c r="H75" s="13"/>
      <c r="I75" s="13"/>
    </row>
    <row r="76" spans="1:9" x14ac:dyDescent="0.25">
      <c r="A76" s="13"/>
      <c r="E76" s="13"/>
      <c r="F76" s="13"/>
      <c r="G76" s="13"/>
      <c r="H76" s="13"/>
      <c r="I76" s="13"/>
    </row>
    <row r="77" spans="1:9" x14ac:dyDescent="0.25">
      <c r="A77" s="13"/>
      <c r="E77" s="13"/>
      <c r="F77" s="13"/>
      <c r="G77" s="13"/>
      <c r="H77" s="13"/>
      <c r="I77" s="13"/>
    </row>
    <row r="78" spans="1:9" x14ac:dyDescent="0.25">
      <c r="A78" s="13"/>
      <c r="E78" s="13"/>
      <c r="F78" s="13"/>
      <c r="G78" s="13"/>
      <c r="H78" s="13"/>
      <c r="I78" s="13"/>
    </row>
    <row r="79" spans="1:9" x14ac:dyDescent="0.25">
      <c r="A79" s="13"/>
      <c r="E79" s="13"/>
      <c r="F79" s="13"/>
      <c r="G79" s="13"/>
      <c r="H79" s="13"/>
      <c r="I79" s="13"/>
    </row>
    <row r="80" spans="1:9" x14ac:dyDescent="0.25">
      <c r="A80" s="13"/>
      <c r="E80" s="13"/>
      <c r="F80" s="13"/>
      <c r="G80" s="13"/>
      <c r="H80" s="13"/>
      <c r="I80" s="13"/>
    </row>
    <row r="81" spans="1:9" x14ac:dyDescent="0.25">
      <c r="A81" s="13"/>
      <c r="E81" s="13"/>
      <c r="F81" s="13"/>
      <c r="G81" s="13"/>
      <c r="H81" s="13"/>
      <c r="I81" s="13"/>
    </row>
    <row r="82" spans="1:9" x14ac:dyDescent="0.25">
      <c r="A82" s="13"/>
      <c r="E82" s="13"/>
      <c r="F82" s="13"/>
      <c r="G82" s="13"/>
      <c r="H82" s="13"/>
      <c r="I82" s="13"/>
    </row>
    <row r="83" spans="1:9" x14ac:dyDescent="0.25">
      <c r="A83" s="13"/>
      <c r="E83" s="13"/>
      <c r="F83" s="13"/>
      <c r="G83" s="13"/>
      <c r="H83" s="13"/>
      <c r="I83" s="13"/>
    </row>
    <row r="84" spans="1:9" x14ac:dyDescent="0.25">
      <c r="A84" s="13"/>
      <c r="E84" s="13"/>
      <c r="F84" s="13"/>
      <c r="G84" s="13"/>
      <c r="H84" s="13"/>
      <c r="I84" s="13"/>
    </row>
    <row r="85" spans="1:9" x14ac:dyDescent="0.25">
      <c r="A85" s="13"/>
      <c r="E85" s="13"/>
      <c r="F85" s="13"/>
      <c r="G85" s="13"/>
      <c r="H85" s="13"/>
      <c r="I85" s="13"/>
    </row>
    <row r="86" spans="1:9" x14ac:dyDescent="0.25">
      <c r="A86" s="13"/>
      <c r="E86" s="13"/>
      <c r="F86" s="13"/>
      <c r="G86" s="13"/>
      <c r="H86" s="13"/>
      <c r="I86" s="13"/>
    </row>
    <row r="87" spans="1:9" x14ac:dyDescent="0.25">
      <c r="I87" s="13"/>
    </row>
    <row r="88" spans="1:9" x14ac:dyDescent="0.25">
      <c r="I88" s="13"/>
    </row>
    <row r="89" spans="1:9" x14ac:dyDescent="0.25">
      <c r="I89" s="13"/>
    </row>
    <row r="90" spans="1:9" x14ac:dyDescent="0.25">
      <c r="I90" s="13"/>
    </row>
    <row r="91" spans="1:9" x14ac:dyDescent="0.25">
      <c r="I91" s="13"/>
    </row>
    <row r="92" spans="1:9" x14ac:dyDescent="0.25">
      <c r="I92" s="13"/>
    </row>
    <row r="93" spans="1:9" x14ac:dyDescent="0.25">
      <c r="I93" s="13"/>
    </row>
    <row r="94" spans="1:9" x14ac:dyDescent="0.25">
      <c r="I94" s="13"/>
    </row>
    <row r="95" spans="1:9" x14ac:dyDescent="0.25">
      <c r="I95" s="13"/>
    </row>
    <row r="96" spans="1:9" ht="15.75" customHeight="1" x14ac:dyDescent="0.25">
      <c r="I96" s="13"/>
    </row>
    <row r="97" spans="1:9" x14ac:dyDescent="0.25">
      <c r="I97" s="13"/>
    </row>
    <row r="98" spans="1:9" x14ac:dyDescent="0.25">
      <c r="I98" s="13"/>
    </row>
    <row r="99" spans="1:9" x14ac:dyDescent="0.25">
      <c r="I99" s="13"/>
    </row>
    <row r="100" spans="1:9" x14ac:dyDescent="0.25">
      <c r="I100" s="13"/>
    </row>
    <row r="101" spans="1:9" x14ac:dyDescent="0.25">
      <c r="A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C105" s="13"/>
      <c r="D105" s="13"/>
      <c r="E105" s="13"/>
      <c r="F105" s="13"/>
      <c r="G105" s="13"/>
      <c r="H105" s="13"/>
      <c r="I105" s="13"/>
    </row>
  </sheetData>
  <protectedRanges>
    <protectedRange sqref="D95" name="טווח1_1"/>
  </protectedRanges>
  <mergeCells count="10">
    <mergeCell ref="A1:H1"/>
    <mergeCell ref="A26:C26"/>
    <mergeCell ref="A27:C27"/>
    <mergeCell ref="A31:C31"/>
    <mergeCell ref="A35:C35"/>
    <mergeCell ref="A36:C36"/>
    <mergeCell ref="A25:C25"/>
    <mergeCell ref="A37:C37"/>
    <mergeCell ref="A30:C30"/>
    <mergeCell ref="A32:C32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rightToLeft="1" view="pageBreakPreview" zoomScaleNormal="100" zoomScaleSheetLayoutView="100" workbookViewId="0">
      <pane ySplit="2" topLeftCell="A21" activePane="bottomLeft" state="frozen"/>
      <selection pane="bottomLeft" activeCell="H38" sqref="H38"/>
    </sheetView>
  </sheetViews>
  <sheetFormatPr defaultColWidth="9" defaultRowHeight="13.8" x14ac:dyDescent="0.25"/>
  <cols>
    <col min="1" max="1" width="4.3984375" style="27" customWidth="1"/>
    <col min="2" max="2" width="6.59765625" style="13" customWidth="1"/>
    <col min="3" max="3" width="20.69921875" style="67" customWidth="1"/>
    <col min="4" max="4" width="2.8984375" style="27" customWidth="1"/>
    <col min="5" max="5" width="6.3984375" style="27" bestFit="1" customWidth="1"/>
    <col min="6" max="6" width="8.19921875" style="27" bestFit="1" customWidth="1"/>
    <col min="7" max="7" width="10.19921875" style="40" bestFit="1" customWidth="1"/>
    <col min="8" max="8" width="10.5" style="40" customWidth="1"/>
    <col min="9" max="9" width="17.69921875" style="27" customWidth="1"/>
    <col min="10" max="16384" width="9" style="13"/>
  </cols>
  <sheetData>
    <row r="1" spans="1:9" ht="24" thickTop="1" thickBot="1" x14ac:dyDescent="0.45">
      <c r="A1" s="105" t="s">
        <v>29</v>
      </c>
      <c r="B1" s="106"/>
      <c r="C1" s="106"/>
      <c r="D1" s="106"/>
      <c r="E1" s="106"/>
      <c r="F1" s="106"/>
      <c r="G1" s="106"/>
      <c r="H1" s="106"/>
      <c r="I1" s="78">
        <f>H39</f>
        <v>33930</v>
      </c>
    </row>
    <row r="2" spans="1:9" ht="16.5" customHeight="1" thickTop="1" thickBot="1" x14ac:dyDescent="0.3">
      <c r="A2" s="3" t="s">
        <v>0</v>
      </c>
      <c r="B2" s="4" t="s">
        <v>36</v>
      </c>
      <c r="C2" s="51" t="s">
        <v>37</v>
      </c>
      <c r="D2" s="51" t="s">
        <v>38</v>
      </c>
      <c r="E2" s="4" t="s">
        <v>1</v>
      </c>
      <c r="F2" s="4" t="s">
        <v>2</v>
      </c>
      <c r="G2" s="32" t="s">
        <v>10</v>
      </c>
      <c r="H2" s="32" t="s">
        <v>9</v>
      </c>
      <c r="I2" s="72" t="s">
        <v>41</v>
      </c>
    </row>
    <row r="3" spans="1:9" s="5" customFormat="1" ht="22.2" thickTop="1" thickBot="1" x14ac:dyDescent="0.45">
      <c r="A3" s="88">
        <v>1</v>
      </c>
      <c r="B3" s="89" t="s">
        <v>25</v>
      </c>
      <c r="C3" s="93"/>
      <c r="D3" s="42"/>
      <c r="E3" s="42"/>
      <c r="F3" s="42"/>
      <c r="G3" s="43"/>
      <c r="H3" s="43"/>
      <c r="I3" s="77"/>
    </row>
    <row r="4" spans="1:9" s="25" customFormat="1" ht="14.4" thickTop="1" x14ac:dyDescent="0.25">
      <c r="A4" s="81">
        <v>1.1000000000000001</v>
      </c>
      <c r="B4" s="82" t="s">
        <v>18</v>
      </c>
      <c r="C4" s="83" t="s">
        <v>19</v>
      </c>
      <c r="D4" s="69">
        <v>1</v>
      </c>
      <c r="E4" s="84" t="s">
        <v>8</v>
      </c>
      <c r="F4" s="85"/>
      <c r="G4" s="86">
        <v>4000</v>
      </c>
      <c r="H4" s="86">
        <f t="shared" ref="H4:H24" si="0">G4*F4</f>
        <v>0</v>
      </c>
      <c r="I4" s="87"/>
    </row>
    <row r="5" spans="1:9" s="25" customFormat="1" x14ac:dyDescent="0.25">
      <c r="A5" s="28">
        <v>1.2</v>
      </c>
      <c r="B5" s="61" t="s">
        <v>18</v>
      </c>
      <c r="C5" s="62" t="s">
        <v>19</v>
      </c>
      <c r="D5" s="70">
        <v>2</v>
      </c>
      <c r="E5" s="54" t="s">
        <v>8</v>
      </c>
      <c r="F5" s="14"/>
      <c r="G5" s="33">
        <v>4000</v>
      </c>
      <c r="H5" s="33">
        <f t="shared" si="0"/>
        <v>0</v>
      </c>
      <c r="I5" s="73"/>
    </row>
    <row r="6" spans="1:9" s="25" customFormat="1" x14ac:dyDescent="0.25">
      <c r="A6" s="28">
        <v>1.3</v>
      </c>
      <c r="B6" s="61" t="s">
        <v>18</v>
      </c>
      <c r="C6" s="62" t="s">
        <v>19</v>
      </c>
      <c r="D6" s="70">
        <v>3</v>
      </c>
      <c r="E6" s="54" t="s">
        <v>8</v>
      </c>
      <c r="F6" s="14"/>
      <c r="G6" s="33">
        <v>4000</v>
      </c>
      <c r="H6" s="33">
        <f t="shared" si="0"/>
        <v>0</v>
      </c>
      <c r="I6" s="73"/>
    </row>
    <row r="7" spans="1:9" s="31" customFormat="1" x14ac:dyDescent="0.25">
      <c r="A7" s="28">
        <v>1.4</v>
      </c>
      <c r="B7" s="61" t="s">
        <v>18</v>
      </c>
      <c r="C7" s="62" t="s">
        <v>19</v>
      </c>
      <c r="D7" s="70">
        <v>4</v>
      </c>
      <c r="E7" s="54" t="s">
        <v>8</v>
      </c>
      <c r="F7" s="14"/>
      <c r="G7" s="33">
        <v>4000</v>
      </c>
      <c r="H7" s="33">
        <f t="shared" si="0"/>
        <v>0</v>
      </c>
      <c r="I7" s="73"/>
    </row>
    <row r="8" spans="1:9" s="25" customFormat="1" x14ac:dyDescent="0.25">
      <c r="A8" s="28">
        <v>1.5</v>
      </c>
      <c r="B8" s="61" t="s">
        <v>18</v>
      </c>
      <c r="C8" s="62" t="s">
        <v>19</v>
      </c>
      <c r="D8" s="70">
        <v>5</v>
      </c>
      <c r="E8" s="54" t="s">
        <v>8</v>
      </c>
      <c r="F8" s="14"/>
      <c r="G8" s="33">
        <v>4000</v>
      </c>
      <c r="H8" s="33">
        <f t="shared" si="0"/>
        <v>0</v>
      </c>
      <c r="I8" s="73"/>
    </row>
    <row r="9" spans="1:9" s="31" customFormat="1" x14ac:dyDescent="0.25">
      <c r="A9" s="53">
        <v>1.6</v>
      </c>
      <c r="B9" s="61" t="s">
        <v>18</v>
      </c>
      <c r="C9" s="62" t="s">
        <v>19</v>
      </c>
      <c r="D9" s="70">
        <v>6</v>
      </c>
      <c r="E9" s="54" t="s">
        <v>8</v>
      </c>
      <c r="F9" s="14"/>
      <c r="G9" s="33">
        <v>4000</v>
      </c>
      <c r="H9" s="33">
        <f t="shared" si="0"/>
        <v>0</v>
      </c>
      <c r="I9" s="73"/>
    </row>
    <row r="10" spans="1:9" s="25" customFormat="1" x14ac:dyDescent="0.25">
      <c r="A10" s="29">
        <v>1.7</v>
      </c>
      <c r="B10" s="61" t="s">
        <v>18</v>
      </c>
      <c r="C10" s="62" t="s">
        <v>19</v>
      </c>
      <c r="D10" s="70">
        <v>7</v>
      </c>
      <c r="E10" s="54" t="s">
        <v>8</v>
      </c>
      <c r="F10" s="14"/>
      <c r="G10" s="33">
        <v>4000</v>
      </c>
      <c r="H10" s="33">
        <f t="shared" si="0"/>
        <v>0</v>
      </c>
      <c r="I10" s="73"/>
    </row>
    <row r="11" spans="1:9" s="25" customFormat="1" x14ac:dyDescent="0.25">
      <c r="A11" s="29">
        <v>1.8</v>
      </c>
      <c r="B11" s="61" t="s">
        <v>18</v>
      </c>
      <c r="C11" s="62" t="s">
        <v>19</v>
      </c>
      <c r="D11" s="70">
        <v>8</v>
      </c>
      <c r="E11" s="54" t="s">
        <v>8</v>
      </c>
      <c r="F11" s="14"/>
      <c r="G11" s="33">
        <v>4000</v>
      </c>
      <c r="H11" s="33">
        <f t="shared" si="0"/>
        <v>0</v>
      </c>
      <c r="I11" s="73" t="s">
        <v>42</v>
      </c>
    </row>
    <row r="12" spans="1:9" s="25" customFormat="1" x14ac:dyDescent="0.25">
      <c r="A12" s="29">
        <v>1.9</v>
      </c>
      <c r="B12" s="61" t="s">
        <v>18</v>
      </c>
      <c r="C12" s="62" t="s">
        <v>31</v>
      </c>
      <c r="D12" s="70">
        <v>9</v>
      </c>
      <c r="E12" s="54" t="s">
        <v>8</v>
      </c>
      <c r="F12" s="14"/>
      <c r="G12" s="33">
        <v>4000</v>
      </c>
      <c r="H12" s="33">
        <f t="shared" si="0"/>
        <v>0</v>
      </c>
      <c r="I12" s="73"/>
    </row>
    <row r="13" spans="1:9" s="25" customFormat="1" x14ac:dyDescent="0.25">
      <c r="A13" s="30">
        <v>1.1000000000000001</v>
      </c>
      <c r="B13" s="61" t="s">
        <v>18</v>
      </c>
      <c r="C13" s="62" t="s">
        <v>31</v>
      </c>
      <c r="D13" s="70">
        <v>10</v>
      </c>
      <c r="E13" s="54" t="s">
        <v>8</v>
      </c>
      <c r="F13" s="14"/>
      <c r="G13" s="33">
        <v>4000</v>
      </c>
      <c r="H13" s="33">
        <f t="shared" si="0"/>
        <v>0</v>
      </c>
      <c r="I13" s="73" t="s">
        <v>39</v>
      </c>
    </row>
    <row r="14" spans="1:9" s="25" customFormat="1" x14ac:dyDescent="0.25">
      <c r="A14" s="30">
        <v>1.1100000000000001</v>
      </c>
      <c r="B14" s="61" t="s">
        <v>18</v>
      </c>
      <c r="C14" s="62" t="s">
        <v>23</v>
      </c>
      <c r="D14" s="70">
        <v>11</v>
      </c>
      <c r="E14" s="54" t="s">
        <v>8</v>
      </c>
      <c r="F14" s="14">
        <v>1</v>
      </c>
      <c r="G14" s="33">
        <v>4000</v>
      </c>
      <c r="H14" s="33">
        <f t="shared" si="0"/>
        <v>4000</v>
      </c>
      <c r="I14" s="73"/>
    </row>
    <row r="15" spans="1:9" s="25" customFormat="1" x14ac:dyDescent="0.25">
      <c r="A15" s="30">
        <v>1.1200000000000001</v>
      </c>
      <c r="B15" s="61" t="s">
        <v>18</v>
      </c>
      <c r="C15" s="62" t="s">
        <v>32</v>
      </c>
      <c r="D15" s="70">
        <v>12</v>
      </c>
      <c r="E15" s="54" t="s">
        <v>8</v>
      </c>
      <c r="F15" s="14">
        <v>1</v>
      </c>
      <c r="G15" s="33">
        <v>4000</v>
      </c>
      <c r="H15" s="33">
        <f t="shared" si="0"/>
        <v>4000</v>
      </c>
      <c r="I15" s="73"/>
    </row>
    <row r="16" spans="1:9" s="25" customFormat="1" x14ac:dyDescent="0.25">
      <c r="A16" s="30">
        <v>1.1299999999999999</v>
      </c>
      <c r="B16" s="61" t="s">
        <v>18</v>
      </c>
      <c r="C16" s="62" t="s">
        <v>22</v>
      </c>
      <c r="D16" s="70">
        <v>13</v>
      </c>
      <c r="E16" s="54" t="s">
        <v>8</v>
      </c>
      <c r="F16" s="14">
        <v>1</v>
      </c>
      <c r="G16" s="33">
        <v>4000</v>
      </c>
      <c r="H16" s="33">
        <f t="shared" si="0"/>
        <v>4000</v>
      </c>
      <c r="I16" s="73"/>
    </row>
    <row r="17" spans="1:9" s="25" customFormat="1" x14ac:dyDescent="0.25">
      <c r="A17" s="30">
        <v>1.1399999999999999</v>
      </c>
      <c r="B17" s="61" t="s">
        <v>18</v>
      </c>
      <c r="C17" s="62" t="s">
        <v>33</v>
      </c>
      <c r="D17" s="70">
        <v>14</v>
      </c>
      <c r="E17" s="54" t="s">
        <v>8</v>
      </c>
      <c r="F17" s="14">
        <v>1</v>
      </c>
      <c r="G17" s="33">
        <v>4000</v>
      </c>
      <c r="H17" s="33">
        <f t="shared" si="0"/>
        <v>4000</v>
      </c>
      <c r="I17" s="73" t="s">
        <v>39</v>
      </c>
    </row>
    <row r="18" spans="1:9" s="25" customFormat="1" x14ac:dyDescent="0.25">
      <c r="A18" s="30">
        <v>1.1499999999999999</v>
      </c>
      <c r="B18" s="61" t="s">
        <v>18</v>
      </c>
      <c r="C18" s="62" t="s">
        <v>33</v>
      </c>
      <c r="D18" s="70">
        <v>15</v>
      </c>
      <c r="E18" s="54" t="s">
        <v>8</v>
      </c>
      <c r="F18" s="14">
        <v>1</v>
      </c>
      <c r="G18" s="33">
        <v>4000</v>
      </c>
      <c r="H18" s="33">
        <f t="shared" si="0"/>
        <v>4000</v>
      </c>
      <c r="I18" s="73"/>
    </row>
    <row r="19" spans="1:9" s="25" customFormat="1" x14ac:dyDescent="0.25">
      <c r="A19" s="30">
        <v>1.1599999999999999</v>
      </c>
      <c r="B19" s="61" t="s">
        <v>18</v>
      </c>
      <c r="C19" s="62" t="s">
        <v>24</v>
      </c>
      <c r="D19" s="70">
        <v>16</v>
      </c>
      <c r="E19" s="54" t="s">
        <v>8</v>
      </c>
      <c r="F19" s="14">
        <v>1</v>
      </c>
      <c r="G19" s="33">
        <v>4000</v>
      </c>
      <c r="H19" s="33">
        <f t="shared" si="0"/>
        <v>4000</v>
      </c>
      <c r="I19" s="73"/>
    </row>
    <row r="20" spans="1:9" s="25" customFormat="1" x14ac:dyDescent="0.25">
      <c r="A20" s="30">
        <v>1.17</v>
      </c>
      <c r="B20" s="61" t="s">
        <v>18</v>
      </c>
      <c r="C20" s="62" t="s">
        <v>43</v>
      </c>
      <c r="D20" s="70">
        <v>17</v>
      </c>
      <c r="E20" s="54" t="s">
        <v>8</v>
      </c>
      <c r="F20" s="14"/>
      <c r="G20" s="33">
        <v>4000</v>
      </c>
      <c r="H20" s="33">
        <f t="shared" si="0"/>
        <v>0</v>
      </c>
      <c r="I20" s="73" t="s">
        <v>40</v>
      </c>
    </row>
    <row r="21" spans="1:9" s="25" customFormat="1" x14ac:dyDescent="0.25">
      <c r="A21" s="30">
        <v>1.18</v>
      </c>
      <c r="B21" s="61" t="s">
        <v>18</v>
      </c>
      <c r="C21" s="62" t="s">
        <v>43</v>
      </c>
      <c r="D21" s="70">
        <v>18</v>
      </c>
      <c r="E21" s="54" t="s">
        <v>8</v>
      </c>
      <c r="F21" s="14"/>
      <c r="G21" s="33">
        <v>4000</v>
      </c>
      <c r="H21" s="33">
        <f t="shared" si="0"/>
        <v>0</v>
      </c>
      <c r="I21" s="73"/>
    </row>
    <row r="22" spans="1:9" s="25" customFormat="1" x14ac:dyDescent="0.25">
      <c r="A22" s="30">
        <v>1.19</v>
      </c>
      <c r="B22" s="61" t="s">
        <v>18</v>
      </c>
      <c r="C22" s="62" t="s">
        <v>43</v>
      </c>
      <c r="D22" s="70">
        <v>19</v>
      </c>
      <c r="E22" s="54" t="s">
        <v>8</v>
      </c>
      <c r="F22" s="14"/>
      <c r="G22" s="33">
        <v>4000</v>
      </c>
      <c r="H22" s="33">
        <f t="shared" si="0"/>
        <v>0</v>
      </c>
      <c r="I22" s="73"/>
    </row>
    <row r="23" spans="1:9" s="31" customFormat="1" x14ac:dyDescent="0.25">
      <c r="A23" s="30">
        <v>1.2</v>
      </c>
      <c r="B23" s="61" t="s">
        <v>18</v>
      </c>
      <c r="C23" s="62" t="s">
        <v>43</v>
      </c>
      <c r="D23" s="70">
        <v>20</v>
      </c>
      <c r="E23" s="54" t="s">
        <v>8</v>
      </c>
      <c r="F23" s="14"/>
      <c r="G23" s="33">
        <v>4000</v>
      </c>
      <c r="H23" s="33">
        <f t="shared" si="0"/>
        <v>0</v>
      </c>
      <c r="I23" s="73"/>
    </row>
    <row r="24" spans="1:9" s="31" customFormat="1" x14ac:dyDescent="0.25">
      <c r="A24" s="30">
        <v>1.21</v>
      </c>
      <c r="B24" s="61" t="s">
        <v>20</v>
      </c>
      <c r="C24" s="62" t="s">
        <v>34</v>
      </c>
      <c r="D24" s="70">
        <v>21</v>
      </c>
      <c r="E24" s="54" t="s">
        <v>8</v>
      </c>
      <c r="F24" s="14"/>
      <c r="G24" s="33">
        <v>4000</v>
      </c>
      <c r="H24" s="33">
        <f t="shared" si="0"/>
        <v>0</v>
      </c>
      <c r="I24" s="73" t="s">
        <v>42</v>
      </c>
    </row>
    <row r="25" spans="1:9" x14ac:dyDescent="0.25">
      <c r="A25" s="96" t="s">
        <v>5</v>
      </c>
      <c r="B25" s="97"/>
      <c r="C25" s="98"/>
      <c r="D25" s="68"/>
      <c r="E25" s="17"/>
      <c r="F25" s="17"/>
      <c r="G25" s="34"/>
      <c r="H25" s="35">
        <f>SUM(H4:H24)</f>
        <v>24000</v>
      </c>
      <c r="I25" s="76"/>
    </row>
    <row r="26" spans="1:9" x14ac:dyDescent="0.25">
      <c r="A26" s="107" t="s">
        <v>13</v>
      </c>
      <c r="B26" s="108"/>
      <c r="C26" s="109"/>
      <c r="D26" s="54"/>
      <c r="E26" s="16" t="s">
        <v>11</v>
      </c>
      <c r="F26" s="11">
        <v>0</v>
      </c>
      <c r="G26" s="36"/>
      <c r="H26" s="37"/>
      <c r="I26" s="74"/>
    </row>
    <row r="27" spans="1:9" ht="14.4" thickBot="1" x14ac:dyDescent="0.3">
      <c r="A27" s="99" t="s">
        <v>12</v>
      </c>
      <c r="B27" s="100"/>
      <c r="C27" s="101"/>
      <c r="D27" s="68"/>
      <c r="E27" s="17"/>
      <c r="F27" s="17"/>
      <c r="G27" s="34"/>
      <c r="H27" s="35">
        <f>H25*(1-(F26/100))</f>
        <v>24000</v>
      </c>
      <c r="I27" s="75"/>
    </row>
    <row r="28" spans="1:9" s="5" customFormat="1" ht="22.2" thickTop="1" thickBot="1" x14ac:dyDescent="0.45">
      <c r="A28" s="8">
        <v>2</v>
      </c>
      <c r="B28" s="9" t="s">
        <v>45</v>
      </c>
      <c r="C28" s="63"/>
      <c r="D28" s="10"/>
      <c r="E28" s="41"/>
      <c r="F28" s="42"/>
      <c r="G28" s="43"/>
      <c r="H28" s="43"/>
      <c r="I28" s="77"/>
    </row>
    <row r="29" spans="1:9" s="31" customFormat="1" ht="14.4" thickTop="1" x14ac:dyDescent="0.25">
      <c r="A29" s="18" t="s">
        <v>30</v>
      </c>
      <c r="B29" s="62" t="s">
        <v>21</v>
      </c>
      <c r="C29" s="62" t="s">
        <v>35</v>
      </c>
      <c r="D29" s="70">
        <v>22</v>
      </c>
      <c r="E29" s="54" t="s">
        <v>8</v>
      </c>
      <c r="F29" s="14"/>
      <c r="G29" s="33">
        <v>4000</v>
      </c>
      <c r="H29" s="33">
        <f>G29*F29</f>
        <v>0</v>
      </c>
      <c r="I29" s="73" t="s">
        <v>44</v>
      </c>
    </row>
    <row r="30" spans="1:9" x14ac:dyDescent="0.25">
      <c r="A30" s="96" t="s">
        <v>6</v>
      </c>
      <c r="B30" s="97"/>
      <c r="C30" s="98"/>
      <c r="D30" s="68"/>
      <c r="E30" s="17"/>
      <c r="F30" s="17"/>
      <c r="G30" s="34"/>
      <c r="H30" s="35">
        <f>SUM(H29:H29)</f>
        <v>0</v>
      </c>
      <c r="I30" s="76"/>
    </row>
    <row r="31" spans="1:9" x14ac:dyDescent="0.25">
      <c r="A31" s="107" t="s">
        <v>14</v>
      </c>
      <c r="B31" s="108"/>
      <c r="C31" s="109"/>
      <c r="D31" s="54"/>
      <c r="E31" s="16" t="s">
        <v>11</v>
      </c>
      <c r="F31" s="11">
        <v>0</v>
      </c>
      <c r="G31" s="36"/>
      <c r="H31" s="37"/>
      <c r="I31" s="74"/>
    </row>
    <row r="32" spans="1:9" ht="14.4" thickBot="1" x14ac:dyDescent="0.3">
      <c r="A32" s="99" t="s">
        <v>15</v>
      </c>
      <c r="B32" s="100"/>
      <c r="C32" s="101"/>
      <c r="D32" s="68"/>
      <c r="E32" s="17"/>
      <c r="F32" s="17"/>
      <c r="G32" s="34"/>
      <c r="H32" s="35">
        <f>H30*(1-(F31/100))</f>
        <v>0</v>
      </c>
      <c r="I32" s="75"/>
    </row>
    <row r="33" spans="1:11" s="5" customFormat="1" ht="22.2" thickTop="1" thickBot="1" x14ac:dyDescent="0.45">
      <c r="A33" s="8">
        <v>3</v>
      </c>
      <c r="B33" s="9" t="s">
        <v>26</v>
      </c>
      <c r="C33" s="63"/>
      <c r="D33" s="10"/>
      <c r="E33" s="41"/>
      <c r="F33" s="42"/>
      <c r="G33" s="43"/>
      <c r="H33" s="43"/>
      <c r="I33" s="77"/>
    </row>
    <row r="34" spans="1:11" s="23" customFormat="1" ht="14.4" thickTop="1" x14ac:dyDescent="0.25">
      <c r="A34" s="18" t="s">
        <v>27</v>
      </c>
      <c r="B34" s="19" t="s">
        <v>16</v>
      </c>
      <c r="C34" s="64"/>
      <c r="D34" s="71"/>
      <c r="E34" s="20" t="s">
        <v>8</v>
      </c>
      <c r="F34" s="20" t="s">
        <v>17</v>
      </c>
      <c r="G34" s="21">
        <v>5000</v>
      </c>
      <c r="H34" s="90">
        <f t="shared" ref="H34" si="1">G34*F34</f>
        <v>5000</v>
      </c>
      <c r="I34" s="59"/>
      <c r="J34" s="22"/>
    </row>
    <row r="35" spans="1:11" x14ac:dyDescent="0.25">
      <c r="A35" s="96" t="s">
        <v>7</v>
      </c>
      <c r="B35" s="97"/>
      <c r="C35" s="98"/>
      <c r="D35" s="52"/>
      <c r="E35" s="16"/>
      <c r="F35" s="24"/>
      <c r="G35" s="24"/>
      <c r="H35" s="91">
        <f>SUM(H34)</f>
        <v>5000</v>
      </c>
      <c r="I35" s="60"/>
      <c r="J35" s="12"/>
      <c r="K35" s="25"/>
    </row>
    <row r="36" spans="1:11" ht="15.6" x14ac:dyDescent="0.3">
      <c r="A36" s="102" t="s">
        <v>48</v>
      </c>
      <c r="B36" s="103"/>
      <c r="C36" s="104"/>
      <c r="D36" s="56"/>
      <c r="E36" s="15" t="s">
        <v>11</v>
      </c>
      <c r="F36" s="44">
        <v>0</v>
      </c>
      <c r="G36" s="45"/>
      <c r="H36" s="92"/>
      <c r="I36" s="55"/>
      <c r="J36" s="94"/>
      <c r="K36" s="25"/>
    </row>
    <row r="37" spans="1:11" ht="14.4" thickBot="1" x14ac:dyDescent="0.3">
      <c r="A37" s="99" t="s">
        <v>28</v>
      </c>
      <c r="B37" s="100"/>
      <c r="C37" s="101"/>
      <c r="D37" s="50"/>
      <c r="E37" s="46"/>
      <c r="F37" s="47"/>
      <c r="G37" s="47"/>
      <c r="H37" s="48">
        <f>H35*(1+(F36/100))</f>
        <v>5000</v>
      </c>
      <c r="I37" s="57"/>
      <c r="J37" s="12"/>
      <c r="K37" s="25"/>
    </row>
    <row r="38" spans="1:11" ht="14.4" thickTop="1" x14ac:dyDescent="0.25">
      <c r="A38" s="6"/>
      <c r="B38" s="1" t="s">
        <v>4</v>
      </c>
      <c r="C38" s="65"/>
      <c r="D38" s="1"/>
      <c r="E38" s="1"/>
      <c r="F38" s="1"/>
      <c r="G38" s="38"/>
      <c r="H38" s="79">
        <f>H27+H37</f>
        <v>29000</v>
      </c>
      <c r="I38" s="95" t="s">
        <v>47</v>
      </c>
    </row>
    <row r="39" spans="1:11" ht="14.4" thickBot="1" x14ac:dyDescent="0.3">
      <c r="A39" s="7"/>
      <c r="B39" s="2" t="s">
        <v>3</v>
      </c>
      <c r="C39" s="66"/>
      <c r="D39" s="2"/>
      <c r="E39" s="2"/>
      <c r="F39" s="2"/>
      <c r="G39" s="39"/>
      <c r="H39" s="80">
        <f>H38*1.17</f>
        <v>33930</v>
      </c>
      <c r="I39" s="58"/>
    </row>
    <row r="40" spans="1:11" ht="15" thickTop="1" x14ac:dyDescent="0.2"/>
    <row r="41" spans="1:11" ht="14.25" x14ac:dyDescent="0.2">
      <c r="A41" s="13"/>
      <c r="E41" s="13"/>
      <c r="F41" s="13"/>
      <c r="G41" s="13"/>
      <c r="H41" s="13"/>
    </row>
    <row r="42" spans="1:11" ht="15" customHeight="1" x14ac:dyDescent="0.2">
      <c r="A42" s="13"/>
      <c r="E42" s="13"/>
      <c r="F42" s="13"/>
      <c r="G42" s="13"/>
      <c r="H42" s="13"/>
    </row>
    <row r="43" spans="1:11" ht="14.25" customHeight="1" x14ac:dyDescent="0.2">
      <c r="A43" s="13"/>
      <c r="E43" s="13"/>
      <c r="F43" s="13"/>
      <c r="G43" s="13"/>
      <c r="H43" s="13"/>
    </row>
    <row r="44" spans="1:11" ht="14.25" customHeight="1" x14ac:dyDescent="0.2">
      <c r="A44" s="13"/>
      <c r="E44" s="13"/>
      <c r="F44" s="13"/>
      <c r="G44" s="13"/>
      <c r="H44" s="13"/>
    </row>
    <row r="45" spans="1:11" ht="14.25" customHeight="1" x14ac:dyDescent="0.2">
      <c r="A45" s="13"/>
      <c r="E45" s="13"/>
      <c r="F45" s="13"/>
      <c r="G45" s="13"/>
      <c r="H45" s="13"/>
    </row>
    <row r="46" spans="1:11" ht="14.25" customHeight="1" x14ac:dyDescent="0.2">
      <c r="A46" s="13"/>
      <c r="E46" s="13"/>
      <c r="F46" s="13"/>
      <c r="G46" s="13"/>
      <c r="H46" s="13"/>
    </row>
    <row r="47" spans="1:11" ht="14.25" x14ac:dyDescent="0.2">
      <c r="A47" s="13"/>
      <c r="E47" s="13"/>
      <c r="F47" s="13"/>
      <c r="G47" s="13"/>
      <c r="H47" s="13"/>
    </row>
    <row r="48" spans="1:11" ht="14.25" x14ac:dyDescent="0.2">
      <c r="A48" s="13"/>
      <c r="E48" s="13"/>
      <c r="F48" s="13"/>
      <c r="G48" s="13"/>
      <c r="H48" s="13"/>
    </row>
    <row r="49" spans="1:9" ht="14.25" x14ac:dyDescent="0.2">
      <c r="A49" s="13"/>
      <c r="E49" s="13"/>
      <c r="F49" s="13"/>
      <c r="G49" s="13"/>
      <c r="H49" s="13"/>
    </row>
    <row r="50" spans="1:9" x14ac:dyDescent="0.25">
      <c r="A50" s="13"/>
      <c r="E50" s="13"/>
      <c r="F50" s="13"/>
      <c r="G50" s="13"/>
      <c r="H50" s="13"/>
    </row>
    <row r="51" spans="1:9" x14ac:dyDescent="0.25">
      <c r="A51" s="13"/>
      <c r="E51" s="13"/>
      <c r="F51" s="13"/>
      <c r="G51" s="13"/>
      <c r="H51" s="13"/>
    </row>
    <row r="52" spans="1:9" x14ac:dyDescent="0.25">
      <c r="A52" s="13"/>
      <c r="E52" s="13"/>
      <c r="F52" s="13"/>
      <c r="G52" s="13"/>
      <c r="H52" s="13"/>
    </row>
    <row r="53" spans="1:9" x14ac:dyDescent="0.25">
      <c r="A53" s="13"/>
      <c r="E53" s="13"/>
      <c r="F53" s="13"/>
      <c r="G53" s="13"/>
      <c r="H53" s="13"/>
      <c r="I53" s="13"/>
    </row>
    <row r="54" spans="1:9" x14ac:dyDescent="0.25">
      <c r="A54" s="13"/>
      <c r="E54" s="13"/>
      <c r="F54" s="13"/>
      <c r="G54" s="13"/>
      <c r="H54" s="13"/>
      <c r="I54" s="13"/>
    </row>
    <row r="55" spans="1:9" x14ac:dyDescent="0.25">
      <c r="A55" s="13"/>
      <c r="E55" s="13"/>
      <c r="F55" s="13"/>
      <c r="G55" s="13"/>
      <c r="H55" s="13"/>
      <c r="I55" s="13"/>
    </row>
    <row r="56" spans="1:9" x14ac:dyDescent="0.25">
      <c r="A56" s="13"/>
      <c r="E56" s="13"/>
      <c r="F56" s="13"/>
      <c r="G56" s="13"/>
      <c r="H56" s="13"/>
      <c r="I56" s="13"/>
    </row>
    <row r="57" spans="1:9" x14ac:dyDescent="0.25">
      <c r="A57" s="13"/>
      <c r="E57" s="13"/>
      <c r="F57" s="13"/>
      <c r="G57" s="13"/>
      <c r="H57" s="13"/>
      <c r="I57" s="13"/>
    </row>
    <row r="58" spans="1:9" x14ac:dyDescent="0.25">
      <c r="A58" s="13"/>
      <c r="E58" s="13"/>
      <c r="F58" s="13"/>
      <c r="G58" s="13"/>
      <c r="H58" s="13"/>
      <c r="I58" s="13"/>
    </row>
    <row r="59" spans="1:9" x14ac:dyDescent="0.25">
      <c r="A59" s="13"/>
      <c r="E59" s="13"/>
      <c r="F59" s="13"/>
      <c r="G59" s="13"/>
      <c r="H59" s="13"/>
      <c r="I59" s="13"/>
    </row>
    <row r="60" spans="1:9" x14ac:dyDescent="0.25">
      <c r="A60" s="13"/>
      <c r="E60" s="13"/>
      <c r="F60" s="13"/>
      <c r="G60" s="13"/>
      <c r="H60" s="13"/>
      <c r="I60" s="13"/>
    </row>
    <row r="61" spans="1:9" x14ac:dyDescent="0.25">
      <c r="A61" s="13"/>
      <c r="E61" s="13"/>
      <c r="F61" s="13"/>
      <c r="G61" s="13"/>
      <c r="H61" s="13"/>
      <c r="I61" s="13"/>
    </row>
    <row r="62" spans="1:9" x14ac:dyDescent="0.25">
      <c r="A62" s="13"/>
      <c r="E62" s="13"/>
      <c r="F62" s="13"/>
      <c r="G62" s="13"/>
      <c r="H62" s="13"/>
      <c r="I62" s="13"/>
    </row>
    <row r="63" spans="1:9" x14ac:dyDescent="0.25">
      <c r="A63" s="13"/>
      <c r="E63" s="13"/>
      <c r="F63" s="13"/>
      <c r="G63" s="13"/>
      <c r="H63" s="13"/>
      <c r="I63" s="13"/>
    </row>
    <row r="64" spans="1:9" x14ac:dyDescent="0.25">
      <c r="A64" s="13"/>
      <c r="E64" s="13"/>
      <c r="F64" s="13"/>
      <c r="G64" s="13"/>
      <c r="H64" s="13"/>
      <c r="I64" s="13"/>
    </row>
    <row r="65" spans="1:9" x14ac:dyDescent="0.25">
      <c r="A65" s="13"/>
      <c r="E65" s="13"/>
      <c r="F65" s="13"/>
      <c r="G65" s="13"/>
      <c r="H65" s="13"/>
      <c r="I65" s="13"/>
    </row>
    <row r="66" spans="1:9" x14ac:dyDescent="0.25">
      <c r="A66" s="13"/>
      <c r="E66" s="13"/>
      <c r="F66" s="13"/>
      <c r="G66" s="13"/>
      <c r="H66" s="13"/>
      <c r="I66" s="13"/>
    </row>
    <row r="67" spans="1:9" x14ac:dyDescent="0.25">
      <c r="A67" s="13"/>
      <c r="E67" s="13"/>
      <c r="F67" s="13"/>
      <c r="G67" s="13"/>
      <c r="H67" s="13"/>
      <c r="I67" s="13"/>
    </row>
    <row r="68" spans="1:9" x14ac:dyDescent="0.25">
      <c r="A68" s="13"/>
      <c r="E68" s="13"/>
      <c r="F68" s="13"/>
      <c r="G68" s="13"/>
      <c r="H68" s="13"/>
      <c r="I68" s="13"/>
    </row>
    <row r="69" spans="1:9" x14ac:dyDescent="0.25">
      <c r="A69" s="13"/>
      <c r="E69" s="13"/>
      <c r="F69" s="13"/>
      <c r="G69" s="13"/>
      <c r="H69" s="13"/>
      <c r="I69" s="13"/>
    </row>
    <row r="70" spans="1:9" x14ac:dyDescent="0.25">
      <c r="A70" s="13"/>
      <c r="E70" s="13"/>
      <c r="F70" s="13"/>
      <c r="G70" s="13"/>
      <c r="H70" s="13"/>
      <c r="I70" s="13"/>
    </row>
    <row r="71" spans="1:9" x14ac:dyDescent="0.25">
      <c r="A71" s="13"/>
      <c r="E71" s="13"/>
      <c r="F71" s="13"/>
      <c r="G71" s="13"/>
      <c r="H71" s="13"/>
      <c r="I71" s="13"/>
    </row>
    <row r="72" spans="1:9" x14ac:dyDescent="0.25">
      <c r="A72" s="13"/>
      <c r="E72" s="13"/>
      <c r="F72" s="13"/>
      <c r="G72" s="13"/>
      <c r="H72" s="13"/>
      <c r="I72" s="13"/>
    </row>
    <row r="73" spans="1:9" x14ac:dyDescent="0.25">
      <c r="A73" s="13"/>
      <c r="E73" s="13"/>
      <c r="F73" s="13"/>
      <c r="G73" s="13"/>
      <c r="H73" s="13"/>
      <c r="I73" s="13"/>
    </row>
    <row r="74" spans="1:9" x14ac:dyDescent="0.25">
      <c r="A74" s="13"/>
      <c r="E74" s="13"/>
      <c r="F74" s="13"/>
      <c r="G74" s="13"/>
      <c r="H74" s="13"/>
      <c r="I74" s="13"/>
    </row>
    <row r="75" spans="1:9" x14ac:dyDescent="0.25">
      <c r="A75" s="13"/>
      <c r="E75" s="13"/>
      <c r="F75" s="13"/>
      <c r="G75" s="13"/>
      <c r="H75" s="13"/>
      <c r="I75" s="13"/>
    </row>
    <row r="76" spans="1:9" x14ac:dyDescent="0.25">
      <c r="A76" s="13"/>
      <c r="E76" s="13"/>
      <c r="F76" s="13"/>
      <c r="G76" s="13"/>
      <c r="H76" s="13"/>
      <c r="I76" s="13"/>
    </row>
    <row r="77" spans="1:9" x14ac:dyDescent="0.25">
      <c r="A77" s="13"/>
      <c r="E77" s="13"/>
      <c r="F77" s="13"/>
      <c r="G77" s="13"/>
      <c r="H77" s="13"/>
      <c r="I77" s="13"/>
    </row>
    <row r="78" spans="1:9" x14ac:dyDescent="0.25">
      <c r="A78" s="13"/>
      <c r="E78" s="13"/>
      <c r="F78" s="13"/>
      <c r="G78" s="13"/>
      <c r="H78" s="13"/>
      <c r="I78" s="13"/>
    </row>
    <row r="79" spans="1:9" x14ac:dyDescent="0.25">
      <c r="A79" s="13"/>
      <c r="E79" s="13"/>
      <c r="F79" s="13"/>
      <c r="G79" s="13"/>
      <c r="H79" s="13"/>
      <c r="I79" s="13"/>
    </row>
    <row r="80" spans="1:9" x14ac:dyDescent="0.25">
      <c r="A80" s="13"/>
      <c r="E80" s="13"/>
      <c r="F80" s="13"/>
      <c r="G80" s="13"/>
      <c r="H80" s="13"/>
      <c r="I80" s="13"/>
    </row>
    <row r="81" spans="1:9" x14ac:dyDescent="0.25">
      <c r="A81" s="13"/>
      <c r="E81" s="13"/>
      <c r="F81" s="13"/>
      <c r="G81" s="13"/>
      <c r="H81" s="13"/>
      <c r="I81" s="13"/>
    </row>
    <row r="82" spans="1:9" x14ac:dyDescent="0.25">
      <c r="A82" s="13"/>
      <c r="E82" s="13"/>
      <c r="F82" s="13"/>
      <c r="G82" s="13"/>
      <c r="H82" s="13"/>
      <c r="I82" s="13"/>
    </row>
    <row r="83" spans="1:9" x14ac:dyDescent="0.25">
      <c r="A83" s="13"/>
      <c r="E83" s="13"/>
      <c r="F83" s="13"/>
      <c r="G83" s="13"/>
      <c r="H83" s="13"/>
      <c r="I83" s="13"/>
    </row>
    <row r="84" spans="1:9" x14ac:dyDescent="0.25">
      <c r="A84" s="13"/>
      <c r="E84" s="13"/>
      <c r="F84" s="13"/>
      <c r="G84" s="13"/>
      <c r="H84" s="13"/>
      <c r="I84" s="13"/>
    </row>
    <row r="85" spans="1:9" x14ac:dyDescent="0.25">
      <c r="A85" s="13"/>
      <c r="E85" s="13"/>
      <c r="F85" s="13"/>
      <c r="G85" s="13"/>
      <c r="H85" s="13"/>
      <c r="I85" s="13"/>
    </row>
    <row r="86" spans="1:9" x14ac:dyDescent="0.25">
      <c r="A86" s="13"/>
      <c r="E86" s="13"/>
      <c r="F86" s="13"/>
      <c r="G86" s="13"/>
      <c r="H86" s="13"/>
      <c r="I86" s="13"/>
    </row>
    <row r="87" spans="1:9" x14ac:dyDescent="0.25">
      <c r="I87" s="13"/>
    </row>
    <row r="88" spans="1:9" x14ac:dyDescent="0.25">
      <c r="I88" s="13"/>
    </row>
    <row r="89" spans="1:9" x14ac:dyDescent="0.25">
      <c r="I89" s="13"/>
    </row>
    <row r="90" spans="1:9" x14ac:dyDescent="0.25">
      <c r="I90" s="13"/>
    </row>
    <row r="91" spans="1:9" x14ac:dyDescent="0.25">
      <c r="I91" s="13"/>
    </row>
    <row r="92" spans="1:9" x14ac:dyDescent="0.25">
      <c r="I92" s="13"/>
    </row>
    <row r="93" spans="1:9" x14ac:dyDescent="0.25">
      <c r="I93" s="13"/>
    </row>
    <row r="94" spans="1:9" x14ac:dyDescent="0.25">
      <c r="I94" s="13"/>
    </row>
    <row r="95" spans="1:9" x14ac:dyDescent="0.25">
      <c r="I95" s="13"/>
    </row>
    <row r="96" spans="1:9" ht="15.75" customHeight="1" x14ac:dyDescent="0.25">
      <c r="I96" s="13"/>
    </row>
    <row r="97" spans="1:9" x14ac:dyDescent="0.25">
      <c r="I97" s="13"/>
    </row>
    <row r="98" spans="1:9" x14ac:dyDescent="0.25">
      <c r="I98" s="13"/>
    </row>
    <row r="99" spans="1:9" x14ac:dyDescent="0.25">
      <c r="I99" s="13"/>
    </row>
    <row r="100" spans="1:9" x14ac:dyDescent="0.25">
      <c r="I100" s="13"/>
    </row>
    <row r="101" spans="1:9" x14ac:dyDescent="0.25">
      <c r="A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C105" s="13"/>
      <c r="D105" s="13"/>
      <c r="E105" s="13"/>
      <c r="F105" s="13"/>
      <c r="G105" s="13"/>
      <c r="H105" s="13"/>
      <c r="I105" s="13"/>
    </row>
  </sheetData>
  <protectedRanges>
    <protectedRange sqref="D95" name="טווח1_1_1"/>
  </protectedRanges>
  <mergeCells count="10">
    <mergeCell ref="A1:H1"/>
    <mergeCell ref="A26:C26"/>
    <mergeCell ref="A27:C27"/>
    <mergeCell ref="A31:C31"/>
    <mergeCell ref="A35:C35"/>
    <mergeCell ref="A36:C36"/>
    <mergeCell ref="A25:C25"/>
    <mergeCell ref="A37:C37"/>
    <mergeCell ref="A30:C30"/>
    <mergeCell ref="A32:C32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rightToLeft="1" tabSelected="1" view="pageBreakPreview" zoomScaleNormal="100" zoomScaleSheetLayoutView="100" workbookViewId="0">
      <pane ySplit="2" topLeftCell="A24" activePane="bottomLeft" state="frozen"/>
      <selection pane="bottomLeft" activeCell="H38" sqref="H38"/>
    </sheetView>
  </sheetViews>
  <sheetFormatPr defaultColWidth="9" defaultRowHeight="13.8" x14ac:dyDescent="0.25"/>
  <cols>
    <col min="1" max="1" width="4.3984375" style="27" customWidth="1"/>
    <col min="2" max="2" width="6.59765625" style="13" customWidth="1"/>
    <col min="3" max="3" width="20.69921875" style="67" customWidth="1"/>
    <col min="4" max="4" width="2.8984375" style="27" customWidth="1"/>
    <col min="5" max="5" width="6.3984375" style="27" bestFit="1" customWidth="1"/>
    <col min="6" max="6" width="8.19921875" style="27" bestFit="1" customWidth="1"/>
    <col min="7" max="7" width="10.19921875" style="40" bestFit="1" customWidth="1"/>
    <col min="8" max="8" width="10.5" style="40" customWidth="1"/>
    <col min="9" max="9" width="17.69921875" style="27" customWidth="1"/>
    <col min="10" max="16384" width="9" style="13"/>
  </cols>
  <sheetData>
    <row r="1" spans="1:9" ht="24" thickTop="1" thickBot="1" x14ac:dyDescent="0.45">
      <c r="A1" s="105" t="s">
        <v>29</v>
      </c>
      <c r="B1" s="106"/>
      <c r="C1" s="106"/>
      <c r="D1" s="106"/>
      <c r="E1" s="106"/>
      <c r="F1" s="106"/>
      <c r="G1" s="106"/>
      <c r="H1" s="106"/>
      <c r="I1" s="78">
        <f>H39</f>
        <v>139230</v>
      </c>
    </row>
    <row r="2" spans="1:9" ht="16.5" customHeight="1" thickTop="1" thickBot="1" x14ac:dyDescent="0.3">
      <c r="A2" s="3" t="s">
        <v>0</v>
      </c>
      <c r="B2" s="4" t="s">
        <v>36</v>
      </c>
      <c r="C2" s="51" t="s">
        <v>37</v>
      </c>
      <c r="D2" s="51" t="s">
        <v>38</v>
      </c>
      <c r="E2" s="4" t="s">
        <v>1</v>
      </c>
      <c r="F2" s="4" t="s">
        <v>2</v>
      </c>
      <c r="G2" s="32" t="s">
        <v>10</v>
      </c>
      <c r="H2" s="32" t="s">
        <v>9</v>
      </c>
      <c r="I2" s="72" t="s">
        <v>41</v>
      </c>
    </row>
    <row r="3" spans="1:9" s="5" customFormat="1" ht="22.2" thickTop="1" thickBot="1" x14ac:dyDescent="0.45">
      <c r="A3" s="88">
        <v>1</v>
      </c>
      <c r="B3" s="89" t="s">
        <v>25</v>
      </c>
      <c r="C3" s="93"/>
      <c r="D3" s="42"/>
      <c r="E3" s="42"/>
      <c r="F3" s="42"/>
      <c r="G3" s="43"/>
      <c r="H3" s="43"/>
      <c r="I3" s="77"/>
    </row>
    <row r="4" spans="1:9" s="25" customFormat="1" ht="14.4" thickTop="1" x14ac:dyDescent="0.25">
      <c r="A4" s="81">
        <v>1.1000000000000001</v>
      </c>
      <c r="B4" s="82" t="s">
        <v>18</v>
      </c>
      <c r="C4" s="83" t="s">
        <v>19</v>
      </c>
      <c r="D4" s="69">
        <v>1</v>
      </c>
      <c r="E4" s="84" t="s">
        <v>8</v>
      </c>
      <c r="F4" s="85">
        <v>1</v>
      </c>
      <c r="G4" s="86">
        <v>4000</v>
      </c>
      <c r="H4" s="86">
        <f t="shared" ref="H4:H24" si="0">G4*F4</f>
        <v>4000</v>
      </c>
      <c r="I4" s="87"/>
    </row>
    <row r="5" spans="1:9" s="25" customFormat="1" x14ac:dyDescent="0.25">
      <c r="A5" s="28">
        <v>1.2</v>
      </c>
      <c r="B5" s="61" t="s">
        <v>18</v>
      </c>
      <c r="C5" s="62" t="s">
        <v>19</v>
      </c>
      <c r="D5" s="70">
        <v>2</v>
      </c>
      <c r="E5" s="54" t="s">
        <v>8</v>
      </c>
      <c r="F5" s="14">
        <v>1</v>
      </c>
      <c r="G5" s="33">
        <v>4000</v>
      </c>
      <c r="H5" s="33">
        <f t="shared" si="0"/>
        <v>4000</v>
      </c>
      <c r="I5" s="73"/>
    </row>
    <row r="6" spans="1:9" s="25" customFormat="1" x14ac:dyDescent="0.25">
      <c r="A6" s="28">
        <v>1.3</v>
      </c>
      <c r="B6" s="61" t="s">
        <v>18</v>
      </c>
      <c r="C6" s="62" t="s">
        <v>19</v>
      </c>
      <c r="D6" s="70">
        <v>3</v>
      </c>
      <c r="E6" s="54" t="s">
        <v>8</v>
      </c>
      <c r="F6" s="14">
        <v>1</v>
      </c>
      <c r="G6" s="33">
        <v>4000</v>
      </c>
      <c r="H6" s="33">
        <f t="shared" si="0"/>
        <v>4000</v>
      </c>
      <c r="I6" s="73"/>
    </row>
    <row r="7" spans="1:9" s="31" customFormat="1" x14ac:dyDescent="0.25">
      <c r="A7" s="28">
        <v>1.4</v>
      </c>
      <c r="B7" s="61" t="s">
        <v>18</v>
      </c>
      <c r="C7" s="62" t="s">
        <v>19</v>
      </c>
      <c r="D7" s="70">
        <v>4</v>
      </c>
      <c r="E7" s="54" t="s">
        <v>8</v>
      </c>
      <c r="F7" s="14">
        <v>1</v>
      </c>
      <c r="G7" s="33">
        <v>4000</v>
      </c>
      <c r="H7" s="33">
        <f t="shared" si="0"/>
        <v>4000</v>
      </c>
      <c r="I7" s="73"/>
    </row>
    <row r="8" spans="1:9" s="25" customFormat="1" x14ac:dyDescent="0.25">
      <c r="A8" s="28">
        <v>1.5</v>
      </c>
      <c r="B8" s="61" t="s">
        <v>18</v>
      </c>
      <c r="C8" s="62" t="s">
        <v>19</v>
      </c>
      <c r="D8" s="70">
        <v>5</v>
      </c>
      <c r="E8" s="54" t="s">
        <v>8</v>
      </c>
      <c r="F8" s="14">
        <v>1</v>
      </c>
      <c r="G8" s="33">
        <v>4000</v>
      </c>
      <c r="H8" s="33">
        <f t="shared" si="0"/>
        <v>4000</v>
      </c>
      <c r="I8" s="73"/>
    </row>
    <row r="9" spans="1:9" s="31" customFormat="1" x14ac:dyDescent="0.25">
      <c r="A9" s="53">
        <v>1.6</v>
      </c>
      <c r="B9" s="61" t="s">
        <v>18</v>
      </c>
      <c r="C9" s="62" t="s">
        <v>19</v>
      </c>
      <c r="D9" s="70">
        <v>6</v>
      </c>
      <c r="E9" s="54" t="s">
        <v>8</v>
      </c>
      <c r="F9" s="14">
        <v>1</v>
      </c>
      <c r="G9" s="33">
        <v>4000</v>
      </c>
      <c r="H9" s="33">
        <f t="shared" si="0"/>
        <v>4000</v>
      </c>
      <c r="I9" s="73"/>
    </row>
    <row r="10" spans="1:9" s="25" customFormat="1" x14ac:dyDescent="0.25">
      <c r="A10" s="29">
        <v>1.7</v>
      </c>
      <c r="B10" s="61" t="s">
        <v>18</v>
      </c>
      <c r="C10" s="62" t="s">
        <v>19</v>
      </c>
      <c r="D10" s="70">
        <v>7</v>
      </c>
      <c r="E10" s="54" t="s">
        <v>8</v>
      </c>
      <c r="F10" s="14">
        <v>1</v>
      </c>
      <c r="G10" s="33">
        <v>4000</v>
      </c>
      <c r="H10" s="33">
        <f t="shared" si="0"/>
        <v>4000</v>
      </c>
      <c r="I10" s="73"/>
    </row>
    <row r="11" spans="1:9" s="25" customFormat="1" x14ac:dyDescent="0.25">
      <c r="A11" s="29">
        <v>1.8</v>
      </c>
      <c r="B11" s="61" t="s">
        <v>18</v>
      </c>
      <c r="C11" s="62" t="s">
        <v>19</v>
      </c>
      <c r="D11" s="70">
        <v>8</v>
      </c>
      <c r="E11" s="54" t="s">
        <v>8</v>
      </c>
      <c r="F11" s="14">
        <v>1</v>
      </c>
      <c r="G11" s="33">
        <v>4000</v>
      </c>
      <c r="H11" s="33">
        <f t="shared" si="0"/>
        <v>4000</v>
      </c>
      <c r="I11" s="73" t="s">
        <v>42</v>
      </c>
    </row>
    <row r="12" spans="1:9" s="25" customFormat="1" x14ac:dyDescent="0.25">
      <c r="A12" s="29">
        <v>1.9</v>
      </c>
      <c r="B12" s="61" t="s">
        <v>18</v>
      </c>
      <c r="C12" s="62" t="s">
        <v>31</v>
      </c>
      <c r="D12" s="70">
        <v>9</v>
      </c>
      <c r="E12" s="54" t="s">
        <v>8</v>
      </c>
      <c r="F12" s="14">
        <v>1</v>
      </c>
      <c r="G12" s="33">
        <v>4000</v>
      </c>
      <c r="H12" s="33">
        <f t="shared" si="0"/>
        <v>4000</v>
      </c>
      <c r="I12" s="73"/>
    </row>
    <row r="13" spans="1:9" s="25" customFormat="1" x14ac:dyDescent="0.25">
      <c r="A13" s="30">
        <v>1.1000000000000001</v>
      </c>
      <c r="B13" s="61" t="s">
        <v>18</v>
      </c>
      <c r="C13" s="62" t="s">
        <v>31</v>
      </c>
      <c r="D13" s="70">
        <v>10</v>
      </c>
      <c r="E13" s="54" t="s">
        <v>8</v>
      </c>
      <c r="F13" s="14">
        <v>1</v>
      </c>
      <c r="G13" s="33">
        <v>4000</v>
      </c>
      <c r="H13" s="33">
        <f t="shared" si="0"/>
        <v>4000</v>
      </c>
      <c r="I13" s="73" t="s">
        <v>39</v>
      </c>
    </row>
    <row r="14" spans="1:9" s="25" customFormat="1" x14ac:dyDescent="0.25">
      <c r="A14" s="30">
        <v>1.1100000000000001</v>
      </c>
      <c r="B14" s="61" t="s">
        <v>18</v>
      </c>
      <c r="C14" s="62" t="s">
        <v>23</v>
      </c>
      <c r="D14" s="70">
        <v>11</v>
      </c>
      <c r="E14" s="54" t="s">
        <v>8</v>
      </c>
      <c r="F14" s="14">
        <v>1</v>
      </c>
      <c r="G14" s="33">
        <v>4000</v>
      </c>
      <c r="H14" s="33">
        <f t="shared" si="0"/>
        <v>4000</v>
      </c>
      <c r="I14" s="73"/>
    </row>
    <row r="15" spans="1:9" s="25" customFormat="1" x14ac:dyDescent="0.25">
      <c r="A15" s="30">
        <v>1.1200000000000001</v>
      </c>
      <c r="B15" s="61" t="s">
        <v>18</v>
      </c>
      <c r="C15" s="62" t="s">
        <v>32</v>
      </c>
      <c r="D15" s="70">
        <v>12</v>
      </c>
      <c r="E15" s="54" t="s">
        <v>8</v>
      </c>
      <c r="F15" s="14">
        <v>1</v>
      </c>
      <c r="G15" s="33">
        <v>4000</v>
      </c>
      <c r="H15" s="33">
        <f t="shared" si="0"/>
        <v>4000</v>
      </c>
      <c r="I15" s="73"/>
    </row>
    <row r="16" spans="1:9" s="25" customFormat="1" x14ac:dyDescent="0.25">
      <c r="A16" s="30">
        <v>1.1299999999999999</v>
      </c>
      <c r="B16" s="61" t="s">
        <v>18</v>
      </c>
      <c r="C16" s="62" t="s">
        <v>22</v>
      </c>
      <c r="D16" s="70">
        <v>13</v>
      </c>
      <c r="E16" s="54" t="s">
        <v>8</v>
      </c>
      <c r="F16" s="14">
        <v>1</v>
      </c>
      <c r="G16" s="33">
        <v>4000</v>
      </c>
      <c r="H16" s="33">
        <f t="shared" si="0"/>
        <v>4000</v>
      </c>
      <c r="I16" s="73"/>
    </row>
    <row r="17" spans="1:9" s="25" customFormat="1" x14ac:dyDescent="0.25">
      <c r="A17" s="30">
        <v>1.1399999999999999</v>
      </c>
      <c r="B17" s="61" t="s">
        <v>18</v>
      </c>
      <c r="C17" s="62" t="s">
        <v>33</v>
      </c>
      <c r="D17" s="70">
        <v>14</v>
      </c>
      <c r="E17" s="54" t="s">
        <v>8</v>
      </c>
      <c r="F17" s="14">
        <v>1</v>
      </c>
      <c r="G17" s="33">
        <v>4000</v>
      </c>
      <c r="H17" s="33">
        <f t="shared" si="0"/>
        <v>4000</v>
      </c>
      <c r="I17" s="73" t="s">
        <v>39</v>
      </c>
    </row>
    <row r="18" spans="1:9" s="25" customFormat="1" x14ac:dyDescent="0.25">
      <c r="A18" s="30">
        <v>1.1499999999999999</v>
      </c>
      <c r="B18" s="61" t="s">
        <v>18</v>
      </c>
      <c r="C18" s="62" t="s">
        <v>33</v>
      </c>
      <c r="D18" s="70">
        <v>15</v>
      </c>
      <c r="E18" s="54" t="s">
        <v>8</v>
      </c>
      <c r="F18" s="14">
        <v>1</v>
      </c>
      <c r="G18" s="33">
        <v>4000</v>
      </c>
      <c r="H18" s="33">
        <f t="shared" si="0"/>
        <v>4000</v>
      </c>
      <c r="I18" s="73"/>
    </row>
    <row r="19" spans="1:9" s="25" customFormat="1" x14ac:dyDescent="0.25">
      <c r="A19" s="30">
        <v>1.1599999999999999</v>
      </c>
      <c r="B19" s="61" t="s">
        <v>18</v>
      </c>
      <c r="C19" s="62" t="s">
        <v>24</v>
      </c>
      <c r="D19" s="70">
        <v>16</v>
      </c>
      <c r="E19" s="54" t="s">
        <v>8</v>
      </c>
      <c r="F19" s="14">
        <v>1</v>
      </c>
      <c r="G19" s="33">
        <v>4000</v>
      </c>
      <c r="H19" s="33">
        <f t="shared" si="0"/>
        <v>4000</v>
      </c>
      <c r="I19" s="73"/>
    </row>
    <row r="20" spans="1:9" s="25" customFormat="1" x14ac:dyDescent="0.25">
      <c r="A20" s="30">
        <v>1.17</v>
      </c>
      <c r="B20" s="61" t="s">
        <v>18</v>
      </c>
      <c r="C20" s="62" t="s">
        <v>43</v>
      </c>
      <c r="D20" s="70">
        <v>17</v>
      </c>
      <c r="E20" s="54" t="s">
        <v>8</v>
      </c>
      <c r="F20" s="14">
        <v>1</v>
      </c>
      <c r="G20" s="33">
        <v>4000</v>
      </c>
      <c r="H20" s="33">
        <f t="shared" si="0"/>
        <v>4000</v>
      </c>
      <c r="I20" s="73" t="s">
        <v>40</v>
      </c>
    </row>
    <row r="21" spans="1:9" s="25" customFormat="1" x14ac:dyDescent="0.25">
      <c r="A21" s="30">
        <v>1.18</v>
      </c>
      <c r="B21" s="61" t="s">
        <v>18</v>
      </c>
      <c r="C21" s="62" t="s">
        <v>43</v>
      </c>
      <c r="D21" s="70">
        <v>18</v>
      </c>
      <c r="E21" s="54" t="s">
        <v>8</v>
      </c>
      <c r="F21" s="14">
        <v>1</v>
      </c>
      <c r="G21" s="33">
        <v>4000</v>
      </c>
      <c r="H21" s="33">
        <f t="shared" si="0"/>
        <v>4000</v>
      </c>
      <c r="I21" s="73"/>
    </row>
    <row r="22" spans="1:9" s="25" customFormat="1" x14ac:dyDescent="0.25">
      <c r="A22" s="30">
        <v>1.19</v>
      </c>
      <c r="B22" s="61" t="s">
        <v>18</v>
      </c>
      <c r="C22" s="62" t="s">
        <v>43</v>
      </c>
      <c r="D22" s="70">
        <v>19</v>
      </c>
      <c r="E22" s="54" t="s">
        <v>8</v>
      </c>
      <c r="F22" s="14">
        <v>1</v>
      </c>
      <c r="G22" s="33">
        <v>4000</v>
      </c>
      <c r="H22" s="33">
        <f t="shared" si="0"/>
        <v>4000</v>
      </c>
      <c r="I22" s="73"/>
    </row>
    <row r="23" spans="1:9" s="31" customFormat="1" x14ac:dyDescent="0.25">
      <c r="A23" s="30">
        <v>1.2</v>
      </c>
      <c r="B23" s="61" t="s">
        <v>18</v>
      </c>
      <c r="C23" s="62" t="s">
        <v>43</v>
      </c>
      <c r="D23" s="70">
        <v>20</v>
      </c>
      <c r="E23" s="54" t="s">
        <v>8</v>
      </c>
      <c r="F23" s="14">
        <v>1</v>
      </c>
      <c r="G23" s="33">
        <v>4000</v>
      </c>
      <c r="H23" s="33">
        <f t="shared" si="0"/>
        <v>4000</v>
      </c>
      <c r="I23" s="73"/>
    </row>
    <row r="24" spans="1:9" s="31" customFormat="1" x14ac:dyDescent="0.25">
      <c r="A24" s="30">
        <v>1.21</v>
      </c>
      <c r="B24" s="61" t="s">
        <v>20</v>
      </c>
      <c r="C24" s="62" t="s">
        <v>34</v>
      </c>
      <c r="D24" s="70">
        <v>21</v>
      </c>
      <c r="E24" s="54" t="s">
        <v>8</v>
      </c>
      <c r="F24" s="14">
        <v>1</v>
      </c>
      <c r="G24" s="33">
        <v>4000</v>
      </c>
      <c r="H24" s="33">
        <f t="shared" si="0"/>
        <v>4000</v>
      </c>
      <c r="I24" s="73" t="s">
        <v>42</v>
      </c>
    </row>
    <row r="25" spans="1:9" x14ac:dyDescent="0.25">
      <c r="A25" s="96" t="s">
        <v>5</v>
      </c>
      <c r="B25" s="97"/>
      <c r="C25" s="98"/>
      <c r="D25" s="68"/>
      <c r="E25" s="17"/>
      <c r="F25" s="17"/>
      <c r="G25" s="34"/>
      <c r="H25" s="35">
        <f>SUM(H4:H24)</f>
        <v>84000</v>
      </c>
      <c r="I25" s="76"/>
    </row>
    <row r="26" spans="1:9" x14ac:dyDescent="0.25">
      <c r="A26" s="107" t="s">
        <v>13</v>
      </c>
      <c r="B26" s="108"/>
      <c r="C26" s="109"/>
      <c r="D26" s="54"/>
      <c r="E26" s="16" t="s">
        <v>11</v>
      </c>
      <c r="F26" s="11">
        <v>0</v>
      </c>
      <c r="G26" s="36"/>
      <c r="H26" s="37"/>
      <c r="I26" s="74"/>
    </row>
    <row r="27" spans="1:9" ht="14.4" thickBot="1" x14ac:dyDescent="0.3">
      <c r="A27" s="99" t="s">
        <v>12</v>
      </c>
      <c r="B27" s="100"/>
      <c r="C27" s="101"/>
      <c r="D27" s="68"/>
      <c r="E27" s="17"/>
      <c r="F27" s="17"/>
      <c r="G27" s="34"/>
      <c r="H27" s="35">
        <f>H25*(1-(F26/100))</f>
        <v>84000</v>
      </c>
      <c r="I27" s="75"/>
    </row>
    <row r="28" spans="1:9" s="5" customFormat="1" ht="22.2" thickTop="1" thickBot="1" x14ac:dyDescent="0.45">
      <c r="A28" s="8">
        <v>2</v>
      </c>
      <c r="B28" s="9" t="s">
        <v>46</v>
      </c>
      <c r="C28" s="93"/>
      <c r="D28" s="42"/>
      <c r="E28" s="42"/>
      <c r="F28" s="42"/>
      <c r="G28" s="43"/>
      <c r="H28" s="43"/>
      <c r="I28" s="77"/>
    </row>
    <row r="29" spans="1:9" s="31" customFormat="1" ht="14.4" thickTop="1" x14ac:dyDescent="0.25">
      <c r="A29" s="18" t="s">
        <v>30</v>
      </c>
      <c r="B29" s="62" t="s">
        <v>21</v>
      </c>
      <c r="C29" s="62" t="s">
        <v>35</v>
      </c>
      <c r="D29" s="70">
        <v>22</v>
      </c>
      <c r="E29" s="54" t="s">
        <v>8</v>
      </c>
      <c r="F29" s="14">
        <v>1</v>
      </c>
      <c r="G29" s="33">
        <v>4000</v>
      </c>
      <c r="H29" s="33">
        <f>G29*F29</f>
        <v>4000</v>
      </c>
      <c r="I29" s="73" t="s">
        <v>44</v>
      </c>
    </row>
    <row r="30" spans="1:9" x14ac:dyDescent="0.25">
      <c r="A30" s="96" t="s">
        <v>6</v>
      </c>
      <c r="B30" s="97"/>
      <c r="C30" s="98"/>
      <c r="D30" s="68"/>
      <c r="E30" s="17"/>
      <c r="F30" s="17"/>
      <c r="G30" s="34"/>
      <c r="H30" s="35">
        <f>SUM(H29:H29)</f>
        <v>4000</v>
      </c>
      <c r="I30" s="76"/>
    </row>
    <row r="31" spans="1:9" x14ac:dyDescent="0.25">
      <c r="A31" s="107" t="s">
        <v>14</v>
      </c>
      <c r="B31" s="108"/>
      <c r="C31" s="109"/>
      <c r="D31" s="54"/>
      <c r="E31" s="16" t="s">
        <v>11</v>
      </c>
      <c r="F31" s="11">
        <v>0</v>
      </c>
      <c r="G31" s="36"/>
      <c r="H31" s="37"/>
      <c r="I31" s="74"/>
    </row>
    <row r="32" spans="1:9" ht="14.4" thickBot="1" x14ac:dyDescent="0.3">
      <c r="A32" s="99" t="s">
        <v>15</v>
      </c>
      <c r="B32" s="100"/>
      <c r="C32" s="101"/>
      <c r="D32" s="68"/>
      <c r="E32" s="17"/>
      <c r="F32" s="17"/>
      <c r="G32" s="34"/>
      <c r="H32" s="35">
        <f>H30*(1-(F31/100))</f>
        <v>4000</v>
      </c>
      <c r="I32" s="75"/>
    </row>
    <row r="33" spans="1:11" s="5" customFormat="1" ht="22.2" thickTop="1" thickBot="1" x14ac:dyDescent="0.45">
      <c r="A33" s="8">
        <v>3</v>
      </c>
      <c r="B33" s="9" t="s">
        <v>26</v>
      </c>
      <c r="C33" s="63"/>
      <c r="D33" s="10"/>
      <c r="E33" s="41"/>
      <c r="F33" s="42"/>
      <c r="G33" s="43"/>
      <c r="H33" s="43"/>
      <c r="I33" s="77"/>
    </row>
    <row r="34" spans="1:11" s="23" customFormat="1" ht="14.4" thickTop="1" x14ac:dyDescent="0.25">
      <c r="A34" s="18" t="s">
        <v>27</v>
      </c>
      <c r="B34" s="19" t="s">
        <v>16</v>
      </c>
      <c r="C34" s="64"/>
      <c r="D34" s="71"/>
      <c r="E34" s="20" t="s">
        <v>8</v>
      </c>
      <c r="F34" s="20" t="s">
        <v>17</v>
      </c>
      <c r="G34" s="21">
        <f>'נב"מ'!G34+'שו"ט'!G34+וולקני!G34</f>
        <v>35000</v>
      </c>
      <c r="H34" s="90">
        <f t="shared" ref="H34" si="1">G34*F34</f>
        <v>35000</v>
      </c>
      <c r="I34" s="59"/>
      <c r="J34" s="22"/>
    </row>
    <row r="35" spans="1:11" x14ac:dyDescent="0.25">
      <c r="A35" s="96" t="s">
        <v>7</v>
      </c>
      <c r="B35" s="97"/>
      <c r="C35" s="98"/>
      <c r="D35" s="52"/>
      <c r="E35" s="16"/>
      <c r="F35" s="24"/>
      <c r="G35" s="24"/>
      <c r="H35" s="91">
        <f>SUM(H34)</f>
        <v>35000</v>
      </c>
      <c r="I35" s="60"/>
      <c r="J35" s="12"/>
      <c r="K35" s="25"/>
    </row>
    <row r="36" spans="1:11" ht="15.6" x14ac:dyDescent="0.3">
      <c r="A36" s="102" t="s">
        <v>48</v>
      </c>
      <c r="B36" s="103"/>
      <c r="C36" s="104"/>
      <c r="D36" s="56"/>
      <c r="E36" s="15" t="s">
        <v>11</v>
      </c>
      <c r="F36" s="44">
        <v>0</v>
      </c>
      <c r="G36" s="45"/>
      <c r="H36" s="92"/>
      <c r="I36" s="55"/>
      <c r="J36" s="94"/>
      <c r="K36" s="25"/>
    </row>
    <row r="37" spans="1:11" ht="14.4" thickBot="1" x14ac:dyDescent="0.3">
      <c r="A37" s="99" t="s">
        <v>28</v>
      </c>
      <c r="B37" s="100"/>
      <c r="C37" s="101"/>
      <c r="D37" s="50"/>
      <c r="E37" s="46"/>
      <c r="F37" s="47"/>
      <c r="G37" s="47"/>
      <c r="H37" s="48">
        <f>H35*(1+(F36/100))</f>
        <v>35000</v>
      </c>
      <c r="I37" s="57"/>
      <c r="J37" s="12"/>
      <c r="K37" s="25"/>
    </row>
    <row r="38" spans="1:11" ht="14.4" thickTop="1" x14ac:dyDescent="0.25">
      <c r="A38" s="6"/>
      <c r="B38" s="1" t="s">
        <v>4</v>
      </c>
      <c r="C38" s="65"/>
      <c r="D38" s="1"/>
      <c r="E38" s="1"/>
      <c r="F38" s="1"/>
      <c r="G38" s="38"/>
      <c r="H38" s="79">
        <f>H27+H37</f>
        <v>119000</v>
      </c>
      <c r="I38" s="95" t="s">
        <v>47</v>
      </c>
    </row>
    <row r="39" spans="1:11" ht="14.4" thickBot="1" x14ac:dyDescent="0.3">
      <c r="A39" s="7"/>
      <c r="B39" s="2" t="s">
        <v>3</v>
      </c>
      <c r="C39" s="66"/>
      <c r="D39" s="2"/>
      <c r="E39" s="2"/>
      <c r="F39" s="2"/>
      <c r="G39" s="39"/>
      <c r="H39" s="80">
        <f>H38*1.17</f>
        <v>139230</v>
      </c>
      <c r="I39" s="58"/>
    </row>
    <row r="40" spans="1:11" ht="15" thickTop="1" x14ac:dyDescent="0.2"/>
    <row r="41" spans="1:11" ht="14.25" x14ac:dyDescent="0.2">
      <c r="A41" s="13"/>
      <c r="E41" s="13"/>
      <c r="F41" s="13"/>
      <c r="G41" s="13"/>
      <c r="H41" s="13"/>
    </row>
    <row r="42" spans="1:11" ht="15" customHeight="1" x14ac:dyDescent="0.2">
      <c r="A42" s="13"/>
      <c r="E42" s="13"/>
      <c r="F42" s="13"/>
      <c r="G42" s="13"/>
      <c r="H42" s="13"/>
    </row>
    <row r="43" spans="1:11" ht="14.25" customHeight="1" x14ac:dyDescent="0.2">
      <c r="A43" s="13"/>
      <c r="E43" s="13"/>
      <c r="F43" s="13"/>
      <c r="G43" s="13"/>
      <c r="H43" s="13"/>
    </row>
    <row r="44" spans="1:11" ht="14.25" customHeight="1" x14ac:dyDescent="0.2">
      <c r="A44" s="13"/>
      <c r="E44" s="13"/>
      <c r="F44" s="13"/>
      <c r="G44" s="13"/>
      <c r="H44" s="13"/>
    </row>
    <row r="45" spans="1:11" ht="14.25" customHeight="1" x14ac:dyDescent="0.2">
      <c r="A45" s="13"/>
      <c r="E45" s="13"/>
      <c r="F45" s="13"/>
      <c r="G45" s="13"/>
      <c r="H45" s="13"/>
    </row>
    <row r="46" spans="1:11" ht="14.25" customHeight="1" x14ac:dyDescent="0.2">
      <c r="A46" s="13"/>
      <c r="E46" s="13"/>
      <c r="F46" s="13"/>
      <c r="G46" s="13"/>
      <c r="H46" s="13"/>
    </row>
    <row r="47" spans="1:11" ht="14.25" x14ac:dyDescent="0.2">
      <c r="A47" s="13"/>
      <c r="E47" s="13"/>
      <c r="F47" s="13"/>
      <c r="G47" s="13"/>
      <c r="H47" s="13"/>
    </row>
    <row r="48" spans="1:11" ht="14.25" x14ac:dyDescent="0.2">
      <c r="A48" s="13"/>
      <c r="E48" s="13"/>
      <c r="F48" s="13"/>
      <c r="G48" s="13"/>
      <c r="H48" s="13"/>
    </row>
    <row r="49" spans="1:9" ht="14.25" x14ac:dyDescent="0.2">
      <c r="A49" s="13"/>
      <c r="E49" s="13"/>
      <c r="F49" s="13"/>
      <c r="G49" s="13"/>
      <c r="H49" s="13"/>
    </row>
    <row r="50" spans="1:9" ht="14.25" x14ac:dyDescent="0.2">
      <c r="A50" s="13"/>
      <c r="E50" s="13"/>
      <c r="F50" s="13"/>
      <c r="G50" s="13"/>
      <c r="H50" s="13"/>
    </row>
    <row r="51" spans="1:9" ht="14.25" x14ac:dyDescent="0.2">
      <c r="A51" s="13"/>
      <c r="E51" s="13"/>
      <c r="F51" s="13"/>
      <c r="G51" s="13"/>
      <c r="H51" s="13"/>
    </row>
    <row r="52" spans="1:9" ht="14.25" x14ac:dyDescent="0.2">
      <c r="A52" s="13"/>
      <c r="E52" s="13"/>
      <c r="F52" s="13"/>
      <c r="G52" s="13"/>
      <c r="H52" s="13"/>
    </row>
    <row r="53" spans="1:9" x14ac:dyDescent="0.25">
      <c r="A53" s="13"/>
      <c r="E53" s="13"/>
      <c r="F53" s="13"/>
      <c r="G53" s="13"/>
      <c r="H53" s="13"/>
      <c r="I53" s="13"/>
    </row>
    <row r="54" spans="1:9" x14ac:dyDescent="0.25">
      <c r="A54" s="13"/>
      <c r="E54" s="13"/>
      <c r="F54" s="13"/>
      <c r="G54" s="13"/>
      <c r="H54" s="13"/>
      <c r="I54" s="13"/>
    </row>
    <row r="55" spans="1:9" x14ac:dyDescent="0.25">
      <c r="A55" s="13"/>
      <c r="E55" s="13"/>
      <c r="F55" s="13"/>
      <c r="G55" s="13"/>
      <c r="H55" s="13"/>
      <c r="I55" s="13"/>
    </row>
    <row r="56" spans="1:9" x14ac:dyDescent="0.25">
      <c r="A56" s="13"/>
      <c r="E56" s="13"/>
      <c r="F56" s="13"/>
      <c r="G56" s="13"/>
      <c r="H56" s="13"/>
      <c r="I56" s="13"/>
    </row>
    <row r="57" spans="1:9" x14ac:dyDescent="0.25">
      <c r="A57" s="13"/>
      <c r="E57" s="13"/>
      <c r="F57" s="13"/>
      <c r="G57" s="13"/>
      <c r="H57" s="13"/>
      <c r="I57" s="13"/>
    </row>
    <row r="58" spans="1:9" x14ac:dyDescent="0.25">
      <c r="A58" s="13"/>
      <c r="E58" s="13"/>
      <c r="F58" s="13"/>
      <c r="G58" s="13"/>
      <c r="H58" s="13"/>
      <c r="I58" s="13"/>
    </row>
    <row r="59" spans="1:9" x14ac:dyDescent="0.25">
      <c r="A59" s="13"/>
      <c r="E59" s="13"/>
      <c r="F59" s="13"/>
      <c r="G59" s="13"/>
      <c r="H59" s="13"/>
      <c r="I59" s="13"/>
    </row>
    <row r="60" spans="1:9" x14ac:dyDescent="0.25">
      <c r="A60" s="13"/>
      <c r="E60" s="13"/>
      <c r="F60" s="13"/>
      <c r="G60" s="13"/>
      <c r="H60" s="13"/>
      <c r="I60" s="13"/>
    </row>
    <row r="61" spans="1:9" x14ac:dyDescent="0.25">
      <c r="A61" s="13"/>
      <c r="E61" s="13"/>
      <c r="F61" s="13"/>
      <c r="G61" s="13"/>
      <c r="H61" s="13"/>
      <c r="I61" s="13"/>
    </row>
    <row r="62" spans="1:9" x14ac:dyDescent="0.25">
      <c r="A62" s="13"/>
      <c r="E62" s="13"/>
      <c r="F62" s="13"/>
      <c r="G62" s="13"/>
      <c r="H62" s="13"/>
      <c r="I62" s="13"/>
    </row>
    <row r="63" spans="1:9" x14ac:dyDescent="0.25">
      <c r="A63" s="13"/>
      <c r="E63" s="13"/>
      <c r="F63" s="13"/>
      <c r="G63" s="13"/>
      <c r="H63" s="13"/>
      <c r="I63" s="13"/>
    </row>
    <row r="64" spans="1:9" x14ac:dyDescent="0.25">
      <c r="A64" s="13"/>
      <c r="E64" s="13"/>
      <c r="F64" s="13"/>
      <c r="G64" s="13"/>
      <c r="H64" s="13"/>
      <c r="I64" s="13"/>
    </row>
    <row r="65" spans="1:9" x14ac:dyDescent="0.25">
      <c r="A65" s="13"/>
      <c r="E65" s="13"/>
      <c r="F65" s="13"/>
      <c r="G65" s="13"/>
      <c r="H65" s="13"/>
      <c r="I65" s="13"/>
    </row>
    <row r="66" spans="1:9" x14ac:dyDescent="0.25">
      <c r="A66" s="13"/>
      <c r="E66" s="13"/>
      <c r="F66" s="13"/>
      <c r="G66" s="13"/>
      <c r="H66" s="13"/>
      <c r="I66" s="13"/>
    </row>
    <row r="67" spans="1:9" x14ac:dyDescent="0.25">
      <c r="A67" s="13"/>
      <c r="E67" s="13"/>
      <c r="F67" s="13"/>
      <c r="G67" s="13"/>
      <c r="H67" s="13"/>
      <c r="I67" s="13"/>
    </row>
    <row r="68" spans="1:9" x14ac:dyDescent="0.25">
      <c r="A68" s="13"/>
      <c r="E68" s="13"/>
      <c r="F68" s="13"/>
      <c r="G68" s="13"/>
      <c r="H68" s="13"/>
      <c r="I68" s="13"/>
    </row>
    <row r="69" spans="1:9" x14ac:dyDescent="0.25">
      <c r="A69" s="13"/>
      <c r="E69" s="13"/>
      <c r="F69" s="13"/>
      <c r="G69" s="13"/>
      <c r="H69" s="13"/>
      <c r="I69" s="13"/>
    </row>
    <row r="70" spans="1:9" x14ac:dyDescent="0.25">
      <c r="A70" s="13"/>
      <c r="E70" s="13"/>
      <c r="F70" s="13"/>
      <c r="G70" s="13"/>
      <c r="H70" s="13"/>
      <c r="I70" s="13"/>
    </row>
    <row r="71" spans="1:9" x14ac:dyDescent="0.25">
      <c r="A71" s="13"/>
      <c r="E71" s="13"/>
      <c r="F71" s="13"/>
      <c r="G71" s="13"/>
      <c r="H71" s="13"/>
      <c r="I71" s="13"/>
    </row>
    <row r="72" spans="1:9" x14ac:dyDescent="0.25">
      <c r="A72" s="13"/>
      <c r="E72" s="13"/>
      <c r="F72" s="13"/>
      <c r="G72" s="13"/>
      <c r="H72" s="13"/>
      <c r="I72" s="13"/>
    </row>
    <row r="73" spans="1:9" x14ac:dyDescent="0.25">
      <c r="A73" s="13"/>
      <c r="E73" s="13"/>
      <c r="F73" s="13"/>
      <c r="G73" s="13"/>
      <c r="H73" s="13"/>
      <c r="I73" s="13"/>
    </row>
    <row r="74" spans="1:9" x14ac:dyDescent="0.25">
      <c r="A74" s="13"/>
      <c r="E74" s="13"/>
      <c r="F74" s="13"/>
      <c r="G74" s="13"/>
      <c r="H74" s="13"/>
      <c r="I74" s="13"/>
    </row>
    <row r="75" spans="1:9" x14ac:dyDescent="0.25">
      <c r="A75" s="13"/>
      <c r="E75" s="13"/>
      <c r="F75" s="13"/>
      <c r="G75" s="13"/>
      <c r="H75" s="13"/>
      <c r="I75" s="13"/>
    </row>
    <row r="76" spans="1:9" x14ac:dyDescent="0.25">
      <c r="A76" s="13"/>
      <c r="E76" s="13"/>
      <c r="F76" s="13"/>
      <c r="G76" s="13"/>
      <c r="H76" s="13"/>
      <c r="I76" s="13"/>
    </row>
    <row r="77" spans="1:9" x14ac:dyDescent="0.25">
      <c r="A77" s="13"/>
      <c r="E77" s="13"/>
      <c r="F77" s="13"/>
      <c r="G77" s="13"/>
      <c r="H77" s="13"/>
      <c r="I77" s="13"/>
    </row>
    <row r="78" spans="1:9" x14ac:dyDescent="0.25">
      <c r="A78" s="13"/>
      <c r="E78" s="13"/>
      <c r="F78" s="13"/>
      <c r="G78" s="13"/>
      <c r="H78" s="13"/>
      <c r="I78" s="13"/>
    </row>
    <row r="79" spans="1:9" x14ac:dyDescent="0.25">
      <c r="A79" s="13"/>
      <c r="E79" s="13"/>
      <c r="F79" s="13"/>
      <c r="G79" s="13"/>
      <c r="H79" s="13"/>
      <c r="I79" s="13"/>
    </row>
    <row r="80" spans="1:9" x14ac:dyDescent="0.25">
      <c r="A80" s="13"/>
      <c r="E80" s="13"/>
      <c r="F80" s="13"/>
      <c r="G80" s="13"/>
      <c r="H80" s="13"/>
      <c r="I80" s="13"/>
    </row>
    <row r="81" spans="1:9" x14ac:dyDescent="0.25">
      <c r="A81" s="13"/>
      <c r="E81" s="13"/>
      <c r="F81" s="13"/>
      <c r="G81" s="13"/>
      <c r="H81" s="13"/>
      <c r="I81" s="13"/>
    </row>
    <row r="82" spans="1:9" x14ac:dyDescent="0.25">
      <c r="A82" s="13"/>
      <c r="E82" s="13"/>
      <c r="F82" s="13"/>
      <c r="G82" s="13"/>
      <c r="H82" s="13"/>
      <c r="I82" s="13"/>
    </row>
    <row r="83" spans="1:9" x14ac:dyDescent="0.25">
      <c r="A83" s="13"/>
      <c r="E83" s="13"/>
      <c r="F83" s="13"/>
      <c r="G83" s="13"/>
      <c r="H83" s="13"/>
      <c r="I83" s="13"/>
    </row>
    <row r="84" spans="1:9" x14ac:dyDescent="0.25">
      <c r="A84" s="13"/>
      <c r="E84" s="13"/>
      <c r="F84" s="13"/>
      <c r="G84" s="13"/>
      <c r="H84" s="13"/>
      <c r="I84" s="13"/>
    </row>
    <row r="85" spans="1:9" x14ac:dyDescent="0.25">
      <c r="A85" s="13"/>
      <c r="E85" s="13"/>
      <c r="F85" s="13"/>
      <c r="G85" s="13"/>
      <c r="H85" s="13"/>
      <c r="I85" s="13"/>
    </row>
    <row r="86" spans="1:9" x14ac:dyDescent="0.25">
      <c r="A86" s="13"/>
      <c r="E86" s="13"/>
      <c r="F86" s="13"/>
      <c r="G86" s="13"/>
      <c r="H86" s="13"/>
      <c r="I86" s="13"/>
    </row>
    <row r="87" spans="1:9" x14ac:dyDescent="0.25">
      <c r="I87" s="13"/>
    </row>
    <row r="88" spans="1:9" x14ac:dyDescent="0.25">
      <c r="I88" s="13"/>
    </row>
    <row r="89" spans="1:9" x14ac:dyDescent="0.25">
      <c r="I89" s="13"/>
    </row>
    <row r="90" spans="1:9" x14ac:dyDescent="0.25">
      <c r="I90" s="13"/>
    </row>
    <row r="91" spans="1:9" x14ac:dyDescent="0.25">
      <c r="I91" s="13"/>
    </row>
    <row r="92" spans="1:9" x14ac:dyDescent="0.25">
      <c r="I92" s="13"/>
    </row>
    <row r="93" spans="1:9" x14ac:dyDescent="0.25">
      <c r="I93" s="13"/>
    </row>
    <row r="94" spans="1:9" x14ac:dyDescent="0.25">
      <c r="I94" s="13"/>
    </row>
    <row r="95" spans="1:9" x14ac:dyDescent="0.25">
      <c r="I95" s="13"/>
    </row>
    <row r="96" spans="1:9" ht="15.75" customHeight="1" x14ac:dyDescent="0.25">
      <c r="I96" s="13"/>
    </row>
    <row r="97" spans="1:9" x14ac:dyDescent="0.25">
      <c r="I97" s="13"/>
    </row>
    <row r="98" spans="1:9" x14ac:dyDescent="0.25">
      <c r="I98" s="13"/>
    </row>
    <row r="99" spans="1:9" x14ac:dyDescent="0.25">
      <c r="I99" s="13"/>
    </row>
    <row r="100" spans="1:9" x14ac:dyDescent="0.25">
      <c r="I100" s="13"/>
    </row>
    <row r="101" spans="1:9" x14ac:dyDescent="0.25">
      <c r="A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C105" s="13"/>
      <c r="D105" s="13"/>
      <c r="E105" s="13"/>
      <c r="F105" s="13"/>
      <c r="G105" s="13"/>
      <c r="H105" s="13"/>
      <c r="I105" s="13"/>
    </row>
  </sheetData>
  <protectedRanges>
    <protectedRange sqref="D95" name="טווח1_1"/>
  </protectedRanges>
  <mergeCells count="10">
    <mergeCell ref="A1:H1"/>
    <mergeCell ref="A26:C26"/>
    <mergeCell ref="A27:C27"/>
    <mergeCell ref="A31:C31"/>
    <mergeCell ref="A35:C35"/>
    <mergeCell ref="A36:C36"/>
    <mergeCell ref="A25:C25"/>
    <mergeCell ref="A37:C37"/>
    <mergeCell ref="A30:C30"/>
    <mergeCell ref="A32:C32"/>
  </mergeCells>
  <pageMargins left="0.15748031496062992" right="0.37" top="0.23622047244094491" bottom="0.23622047244094491" header="0.15748031496062992" footer="0.15748031496062992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7</vt:i4>
      </vt:variant>
    </vt:vector>
  </HeadingPairs>
  <TitlesOfParts>
    <vt:vector size="12" baseType="lpstr">
      <vt:lpstr>פורמט</vt:lpstr>
      <vt:lpstr>נב"מ</vt:lpstr>
      <vt:lpstr>שו"ט</vt:lpstr>
      <vt:lpstr>וולקני</vt:lpstr>
      <vt:lpstr>סה"כ</vt:lpstr>
      <vt:lpstr>וולקני!WPrint_Area_W</vt:lpstr>
      <vt:lpstr>'נב"מ'!WPrint_Area_W</vt:lpstr>
      <vt:lpstr>'סה"כ'!WPrint_Area_W</vt:lpstr>
      <vt:lpstr>פורמט!WPrint_Area_W</vt:lpstr>
      <vt:lpstr>'שו"ט'!WPrint_Area_W</vt:lpstr>
      <vt:lpstr>'סה"כ'!WPrint_TitlesW</vt:lpstr>
      <vt:lpstr>פורמט!WPrint_TitlesW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אורלי גבאי[Orly Gabay]</cp:lastModifiedBy>
  <cp:lastPrinted>2014-11-23T07:47:59Z</cp:lastPrinted>
  <dcterms:created xsi:type="dcterms:W3CDTF">2011-08-09T09:09:39Z</dcterms:created>
  <dcterms:modified xsi:type="dcterms:W3CDTF">2015-11-08T13:25:59Z</dcterms:modified>
</cp:coreProperties>
</file>